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S:\Shared\Recharge Review\RECHARGE CALL\2023-24\"/>
    </mc:Choice>
  </mc:AlternateContent>
  <xr:revisionPtr revIDLastSave="0" documentId="13_ncr:1_{EE0AA9E4-93E5-487B-90B9-53A7C3210859}" xr6:coauthVersionLast="47" xr6:coauthVersionMax="47" xr10:uidLastSave="{00000000-0000-0000-0000-000000000000}"/>
  <bookViews>
    <workbookView xWindow="19090" yWindow="-110" windowWidth="38620" windowHeight="21220" tabRatio="997" xr2:uid="{00000000-000D-0000-FFFF-FFFF00000000}"/>
  </bookViews>
  <sheets>
    <sheet name="1. Proposal Details" sheetId="2" r:id="rId1"/>
    <sheet name="2. Plan" sheetId="11" r:id="rId2"/>
    <sheet name="3. Rate Calculation" sheetId="19" r:id="rId3"/>
    <sheet name="4. Volume Projections" sheetId="20" r:id="rId4"/>
    <sheet name="5. Rate List" sheetId="21" r:id="rId5"/>
    <sheet name="6. Depreciation Schedule" sheetId="10" r:id="rId6"/>
    <sheet name="7. Complete Content Checklist" sheetId="22" r:id="rId7"/>
  </sheets>
  <externalReferences>
    <externalReference r:id="rId8"/>
    <externalReference r:id="rId9"/>
  </externalReferences>
  <definedNames>
    <definedName name="_5000C">'2. Plan'!#REF!</definedName>
    <definedName name="_5020C">'2. Plan'!#REF!</definedName>
    <definedName name="_5050C">'2. Plan'!#REF!</definedName>
    <definedName name="Account">'2. Plan'!#REF!</definedName>
    <definedName name="ChooseCells" localSheetId="6">'[1]1. Proposal Details'!$D$5:$I$5,'[1]1. Proposal Details'!$M$5:$N$5,'[1]1. Proposal Details'!$W$5,'[1]1. Proposal Details'!$E$8:$J$8,'[1]1. Proposal Details'!$N$8:$O$8, '[1]1. Proposal Details'!$W$8,'[1]1. Proposal Details'!$E$10,'[1]1. Proposal Details'!$H$10:$I$10,'[1]1. Proposal Details'!#REF!,'[1]1. Proposal Details'!$M$10:$Q$10,'[1]1. Proposal Details'!#REF!,'[1]1. Proposal Details'!#REF!,'[1]1. Proposal Details'!#REF!,'[1]1. Proposal Details'!#REF!,'[1]1. Proposal Details'!#REF!,'[1]1. Proposal Details'!#REF!,'[1]1. Proposal Details'!#REF!,'[1]1. Proposal Details'!#REF!,'[1]1. Proposal Details'!#REF!,'[1]1. Proposal Details'!#REF!,'[1]1. Proposal Details'!#REF!,'[1]1. Proposal Details'!#REF!,'[1]1. Proposal Details'!#REF!,'[1]1. Proposal Details'!#REF!,'[1]1. Proposal Details'!#REF!,'[1]1. Proposal Details'!#REF!,'[1]1. Proposal Details'!#REF!,'[1]1. Proposal Details'!$AA$12:$AB$12,'[1]1. Proposal Details'!$B$27:$AG$27,'[1]1. Proposal Details'!$B$32:$Q$35,'[1]1. Proposal Details'!$AF$30,'[1]1. Proposal Details'!$D$41:$G$41,'[1]1. Proposal Details'!$K$41:$M$41,'[1]1. Proposal Details'!$D$43:$G$43,'[1]1. Proposal Details'!$L$43:$M$43,'[1]1. Proposal Details'!$U$41:$X$41,'[1]1. Proposal Details'!$AA$41:$AC$41, '[1]1. Proposal Details'!$U$43:$X$43,'[1]1. Proposal Details'!$AC$43</definedName>
    <definedName name="ChooseCells">'1. Proposal Details'!$D$5:$I$5,'1. Proposal Details'!$M$5:$N$5,'1. Proposal Details'!$W$5,'1. Proposal Details'!$E$8:$J$8,'1. Proposal Details'!$N$8:$O$8, '1. Proposal Details'!$W$8,'1. Proposal Details'!$E$10,'1. Proposal Details'!$H$10:$I$10,'1. Proposal Details'!#REF!,'1. Proposal Details'!$M$10:$Q$10,'1. Proposal Details'!#REF!,'1. Proposal Details'!#REF!,'1. Proposal Details'!#REF!,'1. Proposal Details'!#REF!,'1. Proposal Details'!#REF!,'1. Proposal Details'!#REF!,'1. Proposal Details'!#REF!,'1. Proposal Details'!#REF!,'1. Proposal Details'!#REF!,'1. Proposal Details'!#REF!,'1. Proposal Details'!#REF!,'1. Proposal Details'!#REF!,'1. Proposal Details'!#REF!,'1. Proposal Details'!#REF!,'1. Proposal Details'!#REF!,'1. Proposal Details'!#REF!,'1. Proposal Details'!#REF!,'1. Proposal Details'!$AA$11:$AB$11,'1. Proposal Details'!$B$27:$AG$27,'1. Proposal Details'!$B$32:$Q$35,'1. Proposal Details'!$AF$30,'1. Proposal Details'!$D$41:$G$41,'1. Proposal Details'!$K$41:$M$41,'1. Proposal Details'!$D$43:$G$43,'1. Proposal Details'!$L$43:$M$43,'1. Proposal Details'!$U$41:$X$41,'1. Proposal Details'!$AA$41:$AC$41, '1. Proposal Details'!$U$43:$X$43,'1. Proposal Details'!$AC$43</definedName>
    <definedName name="chosen" localSheetId="0">'1. Proposal Details'!$D$5:$I$5,'1. Proposal Details'!$M$5:$N$5,'1. Proposal Details'!$W$5,'1. Proposal Details'!$E$8:$J$8,'1. Proposal Details'!$N$8:$O$8, '1. Proposal Details'!$W$8,'1. Proposal Details'!$E$10,'1. Proposal Details'!$H$10:$I$10,'1. Proposal Details'!#REF!,'1. Proposal Details'!$M$10:$Q$10,'1. Proposal Details'!#REF!,'1. Proposal Details'!#REF!,'1. Proposal Details'!#REF!,'1. Proposal Details'!#REF!,'1. Proposal Details'!#REF!,'1. Proposal Details'!#REF!,'1. Proposal Details'!#REF!,'1. Proposal Details'!#REF!,'1. Proposal Details'!#REF!,'1. Proposal Details'!#REF!,'1. Proposal Details'!#REF!,'1. Proposal Details'!#REF!,'1. Proposal Details'!#REF!,'1. Proposal Details'!#REF!,'1. Proposal Details'!#REF!,'1. Proposal Details'!#REF!,'1. Proposal Details'!#REF!,'1. Proposal Details'!$AA$11:$AB$11,'1. Proposal Details'!$B$27:$AG$27,'1. Proposal Details'!$B$32:$Q$35,'1. Proposal Details'!$AF$30,'1. Proposal Details'!$D$41:$G$41,'1. Proposal Details'!$K$41:$M$41,'1. Proposal Details'!$D$43:$G$43,'1. Proposal Details'!$L$43:$M$43,'1. Proposal Details'!$U$41:$X$41,'1. Proposal Details'!$AA$41:$AC$41, '1. Proposal Details'!$U$43:$X$43,'1. Proposal Details'!$AC$43</definedName>
    <definedName name="FY17BeginningBalance" localSheetId="6">#REF!</definedName>
    <definedName name="FY17BeginningBalance">#REF!</definedName>
    <definedName name="FY18BeginningBalance" localSheetId="6">#REF!</definedName>
    <definedName name="FY18BeginningBalance">#REF!</definedName>
    <definedName name="MyTabs" localSheetId="6">'7. Complete Content Checklist'!#REF!,'7. Complete Content Checklist'!#REF!,'7. Complete Content Checklist'!#REF!,'7. Complete Content Checklist'!#REF!,'7. Complete Content Checklist'!#REF!,'7. Complete Content Checklist'!#REF!,'7. Complete Content Checklist'!#REF!,'7. Complete Content Checklist'!#REF!,'7. Complete Content Checklist'!#REF!,'7. Complete Content Checklist'!#REF!,'7. Complete Content Checklist'!#REF!,'7. Complete Content Checklist'!#REF!,'7. Complete Content Checklist'!#REF!,'7. Complete Content Checklist'!#REF!,'7. Complete Content Checklist'!#REF!,'7. Complete Content Checklist'!#REF!,'7. Complete Content Checklist'!#REF!,'7. Complete Content Checklist'!#REF!,'7. Complete Content Checklist'!#REF!,'7. Complete Content Checklist'!#REF!,'7. Complete Content Checklist'!#REF!,'7. Complete Content Checklist'!#REF!,'7. Complete Content Checklist'!#REF!,'7. Complete Content Checklist'!#REF!,'7. Complete Content Checklist'!#REF!,'7. Complete Content Checklist'!#REF!,'7. Complete Content Checklist'!#REF!,'7. Complete Content Checklist'!#REF!,'7. Complete Content Checklist'!#REF!,'7. Complete Content Checklist'!#REF!,'7. Complete Content Checklist'!#REF!,'7. Complete Content Checklist'!#REF!,'7. Complete Content Checklist'!$B$23:$B$24,'7. Complete Content Checklist'!#REF!,'7. Complete Content Checklist'!#REF!,'7. Complete Content Checklist'!#REF!,'7. Complete Content Checklist'!#REF!,'7. Complete Content Checklist'!#REF!,'7. Complete Content Checklist'!#REF!,'7. Complete Content Checklist'!#REF!,'7. Complete Content Checklist'!#REF!,'7. Complete Content Checklist'!#REF!</definedName>
    <definedName name="MyTabs">'1. Proposal Details'!$D$5:$I$5,'1. Proposal Details'!$M$5:$N$5,'1. Proposal Details'!$W$5,'1. Proposal Details'!$E$8:$J$8,'1. Proposal Details'!$N$8:$O$8, '1. Proposal Details'!$W$8,'1. Proposal Details'!$E$10,'1. Proposal Details'!$H$10:$I$10,'1. Proposal Details'!#REF!,'1. Proposal Details'!$M$10:$Q$10,'1. Proposal Details'!#REF!,'1. Proposal Details'!#REF!,'1. Proposal Details'!#REF!,'1. Proposal Details'!#REF!,'1. Proposal Details'!#REF!,'1. Proposal Details'!#REF!,'1. Proposal Details'!#REF!,'1. Proposal Details'!#REF!,'1. Proposal Details'!#REF!,'1. Proposal Details'!#REF!,'1. Proposal Details'!#REF!,'1. Proposal Details'!#REF!,'1. Proposal Details'!#REF!,'1. Proposal Details'!#REF!,'1. Proposal Details'!#REF!,'1. Proposal Details'!#REF!,'1. Proposal Details'!#REF!,'1. Proposal Details'!$AA$11:$AB$11,'1. Proposal Details'!$B$27:$AG$27,'1. Proposal Details'!$B$32:$Q$35,'1. Proposal Details'!$AF$30,'1. Proposal Details'!$D$41:$G$41,'1. Proposal Details'!$K$41:$M$41,'1. Proposal Details'!$D$43:$G$43,'1. Proposal Details'!$L$43:$M$43,'1. Proposal Details'!$U$41:$X$41,'1. Proposal Details'!$AA$41:$AC$41, '1. Proposal Details'!$U$43:$X$43,'1. Proposal Details'!$AC$43</definedName>
    <definedName name="PersonnelAcctList" localSheetId="6">'[1]3. Plan'!$A$94:$A$96</definedName>
    <definedName name="PersonnelAcctList">'2. Plan'!#REF!</definedName>
    <definedName name="_xlnm.Print_Area" localSheetId="1">'2. Plan'!$A$1:$J$46</definedName>
    <definedName name="_xlnm.Print_Area" localSheetId="3">'4. Volume Projections'!$B$1:$E$20</definedName>
    <definedName name="Rent">'[2]DMGPers-Rent'!$R$2</definedName>
    <definedName name="Start" localSheetId="6">'[1]1. Proposal Details'!$D$5,'[1]1. Proposal Details'!#REF!,'[1]1. Proposal Details'!$W$5,'[1]1. Proposal Details'!$E$8,'[1]1. Proposal Details'!$N$8,'[1]1. Proposal Details'!$W$8,'[1]1. Proposal Details'!$E$10,'[1]1. Proposal Details'!$H$10,'[1]1. Proposal Details'!#REF!,'[1]1. Proposal Details'!$M$10,'[1]1. Proposal Details'!#REF!,'[1]1. Proposal Details'!#REF!,'[1]1. Proposal Details'!#REF!,'[1]1. Proposal Details'!#REF!,'[1]1. Proposal Details'!#REF!,'[1]1. Proposal Details'!#REF!,'[1]1. Proposal Details'!#REF!,'[1]1. Proposal Details'!#REF!,'[1]1. Proposal Details'!#REF!,'[1]1. Proposal Details'!#REF!,'[1]1. Proposal Details'!#REF!,'[1]1. Proposal Details'!#REF!,'[1]1. Proposal Details'!#REF!,'[1]1. Proposal Details'!#REF!,'[1]1. Proposal Details'!#REF!,'[1]1. Proposal Details'!#REF!,'[1]1. Proposal Details'!#REF!,'[1]1. Proposal Details'!$AF$12,'[1]1. Proposal Details'!$B$27,'[1]1. Proposal Details'!$B$32,'[1]1. Proposal Details'!$AF$30,'[1]1. Proposal Details'!#REF!,'[1]1. Proposal Details'!$K$41,'[1]1. Proposal Details'!#REF!,'[1]1. Proposal Details'!$L$43,'[1]1. Proposal Details'!$U$41,'[1]1. Proposal Details'!$AA$41,'[1]1. Proposal Details'!$U$43,'[1]1. Proposal Details'!$AC$43</definedName>
    <definedName name="Start">'1. Proposal Details'!$D$5,'1. Proposal Details'!#REF!,'1. Proposal Details'!$W$5,'1. Proposal Details'!$E$8,'1. Proposal Details'!$N$8,'1. Proposal Details'!$W$8,'1. Proposal Details'!$E$10,'1. Proposal Details'!$H$10,'1. Proposal Details'!#REF!,'1. Proposal Details'!$M$10,'1. Proposal Details'!#REF!,'1. Proposal Details'!#REF!,'1. Proposal Details'!#REF!,'1. Proposal Details'!#REF!,'1. Proposal Details'!#REF!,'1. Proposal Details'!#REF!,'1. Proposal Details'!#REF!,'1. Proposal Details'!#REF!,'1. Proposal Details'!#REF!,'1. Proposal Details'!#REF!,'1. Proposal Details'!#REF!,'1. Proposal Details'!#REF!,'1. Proposal Details'!#REF!,'1. Proposal Details'!#REF!,'1. Proposal Details'!#REF!,'1. Proposal Details'!#REF!,'1. Proposal Details'!#REF!,'1. Proposal Details'!$AF$12,'1. Proposal Details'!$B$27,'1. Proposal Details'!$B$32,'1. Proposal Details'!$AF$30,'1. Proposal Details'!#REF!,'1. Proposal Details'!$K$41,'1. Proposal Details'!#REF!,'1. Proposal Details'!$L$43,'1. Proposal Details'!$U$41,'1. Proposal Details'!$AA$41,'1. Proposal Details'!$U$43,'1. Proposal Details'!$AC$43</definedName>
    <definedName name="TabList" localSheetId="6">'[1]1. Proposal Details'!$E$5:$K$5,'[1]1. Proposal Details'!$N$5:$S$5,'[1]1. Proposal Details'!$W$5,'[1]1. Proposal Details'!$E$8:$K$8,'[1]1. Proposal Details'!$N$8:$S$8, '[1]1. Proposal Details'!$W$8,'[1]1. Proposal Details'!$E$10:$F$10,'[1]1. Proposal Details'!$H$10,'[1]1. Proposal Details'!$J$10:$K$10,'[1]1. Proposal Details'!$M$10:$N$10,'[1]1. Proposal Details'!$P$10:$R$10,'[1]1. Proposal Details'!$T$10:$U$10,'[1]1. Proposal Details'!$W$10,'[1]1. Proposal Details'!$Z$7,'[1]1. Proposal Details'!$Z$8,'[1]1. Proposal Details'!$Z$9,'[1]1. Proposal Details'!$Z$10,'[1]1. Proposal Details'!$Z$11,'[1]1. Proposal Details'!$Z$12,'[1]1. Proposal Details'!$AC$12:$AE$12,'[1]1. Proposal Details'!$AC$17,'[1]1. Proposal Details'!$C$27:$AD$27,'[1]1. Proposal Details'!$C$32:$R$35,'[1]1. Proposal Details'!$AC$30:$AD$30,'[1]1. Proposal Details'!$D$41:$I$41,'[1]1. Proposal Details'!$L$41:$P$41,'[1]1. Proposal Details'!$D$43:$I$43,'[1]1. Proposal Details'!$N$43:$P$43,'[1]1. Proposal Details'!$V$41:$Y$41,'[1]1. Proposal Details'!$AB$41:$AC$41,'[1]1. Proposal Details'!$V$43:$Y$43,'[1]1. Proposal Details'!$AC$43</definedName>
    <definedName name="TabList">'1. Proposal Details'!$E$5:$K$5,'1. Proposal Details'!$N$5:$S$5,'1. Proposal Details'!$W$5,'1. Proposal Details'!$E$8:$K$8,'1. Proposal Details'!$N$8:$S$8, '1. Proposal Details'!$W$8,'1. Proposal Details'!$E$10:$F$10,'1. Proposal Details'!$H$10,'1. Proposal Details'!$J$10:$K$10,'1. Proposal Details'!$M$10:$N$10,'1. Proposal Details'!$P$10:$R$10,'1. Proposal Details'!$T$10:$U$10,'1. Proposal Details'!$W$10,'1. Proposal Details'!$Z$7,'1. Proposal Details'!$Z$8,'1. Proposal Details'!$Z$9,'1. Proposal Details'!$Z$10,'1. Proposal Details'!$Z$11,'1. Proposal Details'!$Z$12,'1. Proposal Details'!$AC$11:$AE$11,'1. Proposal Details'!$AC$17,'1. Proposal Details'!$C$27:$AD$27,'1. Proposal Details'!$C$32:$R$35,'1. Proposal Details'!$AC$30:$AD$30,'1. Proposal Details'!$D$41:$I$41,'1. Proposal Details'!$L$41:$P$41,'1. Proposal Details'!$D$43:$I$43,'1. Proposal Details'!$N$43:$P$43,'1. Proposal Details'!$V$41:$Y$41,'1. Proposal Details'!$AB$41:$AC$41,'1. Proposal Details'!$V$43:$Y$43,'1. Proposal Details'!$AC$43</definedName>
    <definedName name="tabsequence" localSheetId="6">'[1]1. Proposal Details'!$E$5:$K$5,'[1]1. Proposal Details'!$N$5:$S$5,'[1]1. Proposal Details'!$W$5,'[1]1. Proposal Details'!$E$8:$K$8,'[1]1. Proposal Details'!$N$8:$S$8, '[1]1. Proposal Details'!$W$8,'[1]1. Proposal Details'!$E$10:$F$10,'[1]1. Proposal Details'!$H$10,'[1]1. Proposal Details'!$J$10:$K$10,'[1]1. Proposal Details'!$M$10:$N$10,'[1]1. Proposal Details'!$P$10:$R$10,'[1]1. Proposal Details'!$T$10:$U$10,'[1]1. Proposal Details'!$W$10,'[1]1. Proposal Details'!$Z$7,'[1]1. Proposal Details'!$Z$8,'[1]1. Proposal Details'!$Z$9,'[1]1. Proposal Details'!$Z$10,'[1]1. Proposal Details'!$Z$11,'[1]1. Proposal Details'!$Z$12,'[1]1. Proposal Details'!$AC$12:$AE$12,'[1]1. Proposal Details'!$AC$17,'[1]1. Proposal Details'!$C$27:$AD$27,'[1]1. Proposal Details'!$C$32:$R$35,'[1]1. Proposal Details'!$AC$30:$AD$30,'[1]1. Proposal Details'!$D$41:$I$41,'[1]1. Proposal Details'!$L$41:$P$41,'[1]1. Proposal Details'!$D$43:$I$43,'[1]1. Proposal Details'!$N$43:$P$43,'[1]1. Proposal Details'!$V$41:$Y$41,'[1]1. Proposal Details'!$AB$41:$AC$41,'[1]1. Proposal Details'!$V$43:$Y$43,'[1]1. Proposal Details'!$AC$43</definedName>
    <definedName name="tabsequence">'1. Proposal Details'!$E$5:$K$5,'1. Proposal Details'!$N$5:$S$5,'1. Proposal Details'!$W$5,'1. Proposal Details'!$E$8:$K$8,'1. Proposal Details'!$N$8:$S$8, '1. Proposal Details'!$W$8,'1. Proposal Details'!$E$10:$F$10,'1. Proposal Details'!$H$10,'1. Proposal Details'!$J$10:$K$10,'1. Proposal Details'!$M$10:$N$10,'1. Proposal Details'!$P$10:$R$10,'1. Proposal Details'!$T$10:$U$10,'1. Proposal Details'!$W$10,'1. Proposal Details'!$Z$7,'1. Proposal Details'!$Z$8,'1. Proposal Details'!$Z$9,'1. Proposal Details'!$Z$10,'1. Proposal Details'!$Z$11,'1. Proposal Details'!$Z$12,'1. Proposal Details'!$AC$11:$AE$11,'1. Proposal Details'!$AC$17,'1. Proposal Details'!$C$27:$AD$27,'1. Proposal Details'!$C$32:$R$35,'1. Proposal Details'!$AC$30:$AD$30,'1. Proposal Details'!$D$41:$I$41,'1. Proposal Details'!$L$41:$P$41,'1. Proposal Details'!$D$43:$I$43,'1. Proposal Details'!$N$43:$P$43,'1. Proposal Details'!$V$41:$Y$41,'1. Proposal Details'!$AB$41:$AC$41,'1. Proposal Details'!$V$43:$Y$43,'1. Proposal Details'!$AC$43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6" i="11" l="1"/>
  <c r="I36" i="11" l="1"/>
  <c r="J36" i="11" s="1"/>
  <c r="F4" i="11"/>
  <c r="E4" i="11"/>
  <c r="D4" i="11"/>
  <c r="D3" i="11"/>
  <c r="E47" i="11"/>
  <c r="G45" i="11"/>
  <c r="I45" i="11" s="1"/>
  <c r="G44" i="11"/>
  <c r="I44" i="11" s="1"/>
  <c r="J44" i="11" s="1"/>
  <c r="G43" i="11"/>
  <c r="G42" i="11"/>
  <c r="G41" i="11"/>
  <c r="G40" i="11"/>
  <c r="I40" i="11" s="1"/>
  <c r="G39" i="11"/>
  <c r="I39" i="11" s="1"/>
  <c r="J39" i="11" s="1"/>
  <c r="G38" i="11"/>
  <c r="G37" i="11"/>
  <c r="J45" i="11" l="1"/>
  <c r="I42" i="11"/>
  <c r="J42" i="11" s="1"/>
  <c r="J40" i="11"/>
  <c r="I43" i="11"/>
  <c r="J43" i="11" s="1"/>
  <c r="I38" i="11"/>
  <c r="J38" i="11" s="1"/>
  <c r="G47" i="11"/>
  <c r="I37" i="11"/>
  <c r="I41" i="11"/>
  <c r="J41" i="11" s="1"/>
  <c r="I47" i="11" l="1"/>
  <c r="J37" i="11"/>
  <c r="J47" i="11"/>
  <c r="J31" i="11" l="1"/>
  <c r="C27" i="10"/>
  <c r="K27" i="10"/>
  <c r="K26" i="10"/>
  <c r="M26" i="10" s="1"/>
  <c r="K25" i="10"/>
  <c r="K24" i="10"/>
  <c r="K23" i="10"/>
  <c r="M23" i="10" s="1"/>
  <c r="K22" i="10"/>
  <c r="M22" i="10" s="1"/>
  <c r="K21" i="10"/>
  <c r="K20" i="10"/>
  <c r="M20" i="10" s="1"/>
  <c r="K19" i="10"/>
  <c r="K18" i="10"/>
  <c r="M18" i="10" s="1"/>
  <c r="AA47" i="2"/>
  <c r="Z47" i="2"/>
  <c r="Y47" i="2"/>
  <c r="U47" i="2"/>
  <c r="P47" i="2"/>
  <c r="J11" i="11"/>
  <c r="J27" i="11"/>
  <c r="D27" i="10"/>
  <c r="D26" i="10"/>
  <c r="D25" i="10"/>
  <c r="D24" i="10"/>
  <c r="D23" i="10"/>
  <c r="D22" i="10"/>
  <c r="D21" i="10"/>
  <c r="D20" i="10"/>
  <c r="D19" i="10"/>
  <c r="D18" i="10"/>
  <c r="D17" i="10"/>
  <c r="C26" i="10"/>
  <c r="C25" i="10"/>
  <c r="C24" i="10"/>
  <c r="C23" i="10"/>
  <c r="C22" i="10"/>
  <c r="C21" i="10"/>
  <c r="C20" i="10"/>
  <c r="C19" i="10"/>
  <c r="C18" i="10"/>
  <c r="C17" i="10"/>
  <c r="B27" i="10"/>
  <c r="B26" i="10"/>
  <c r="B25" i="10"/>
  <c r="B24" i="10"/>
  <c r="B23" i="10"/>
  <c r="B22" i="10"/>
  <c r="B21" i="10"/>
  <c r="B20" i="10"/>
  <c r="B19" i="10"/>
  <c r="B18" i="10"/>
  <c r="B17" i="10"/>
  <c r="H12" i="10"/>
  <c r="Q27" i="10"/>
  <c r="O27" i="10"/>
  <c r="M27" i="10"/>
  <c r="Q26" i="10"/>
  <c r="O26" i="10"/>
  <c r="Q25" i="10"/>
  <c r="O25" i="10"/>
  <c r="M25" i="10"/>
  <c r="Q24" i="10"/>
  <c r="O24" i="10"/>
  <c r="M24" i="10"/>
  <c r="Q23" i="10"/>
  <c r="O23" i="10"/>
  <c r="Q22" i="10"/>
  <c r="O22" i="10"/>
  <c r="Q21" i="10"/>
  <c r="O21" i="10"/>
  <c r="M21" i="10"/>
  <c r="Q20" i="10"/>
  <c r="O20" i="10"/>
  <c r="Q19" i="10"/>
  <c r="O19" i="10"/>
  <c r="M19" i="10"/>
  <c r="Q18" i="10"/>
  <c r="O18" i="10"/>
  <c r="Q17" i="10"/>
  <c r="K17" i="10"/>
  <c r="M17" i="10" s="1"/>
  <c r="O17" i="10"/>
  <c r="O28" i="10" l="1"/>
  <c r="H22" i="2"/>
  <c r="H20" i="2"/>
  <c r="H18" i="2"/>
  <c r="J32" i="11"/>
  <c r="J33"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Default</author>
    <author>Wynn, Charet E</author>
    <author>A satisfied Microsoft Office user</author>
    <author>DLS Admin</author>
    <author>Hislen, Sarah</author>
  </authors>
  <commentList>
    <comment ref="J7" authorId="0" shapeId="0" xr:uid="{00000000-0006-0000-0100-000001000000}">
      <text>
        <r>
          <rPr>
            <b/>
            <sz val="14"/>
            <color indexed="81"/>
            <rFont val="Tahoma"/>
            <family val="2"/>
          </rPr>
          <t>In this column, link the planned annual expenses and revenues from the Rate Calculation Tab</t>
        </r>
      </text>
    </comment>
    <comment ref="A9" authorId="1" shapeId="0" xr:uid="{00000000-0006-0000-0100-000002000000}">
      <text>
        <r>
          <rPr>
            <b/>
            <sz val="14"/>
            <color indexed="81"/>
            <rFont val="Tahoma"/>
            <family val="2"/>
          </rPr>
          <t>Revenue received from external users for goods or services covered under this recharge proposal (do not plan indirect cost recovery because collected indirect costs are automatically transferred to the Chancellor's fund).
Other UC campuses are treated as internal customers and are not charged F&amp;A.  Revenue collected from other UC Campuses should post to account 42106 which does not attract an F&amp;A assessment.</t>
        </r>
      </text>
    </comment>
    <comment ref="A10" authorId="1" shapeId="0" xr:uid="{00000000-0006-0000-0100-000003000000}">
      <text>
        <r>
          <rPr>
            <b/>
            <sz val="14"/>
            <color indexed="81"/>
            <rFont val="Tahoma"/>
            <family val="2"/>
          </rPr>
          <t>UCSF Internal Recharges include recharges internal to department, outside department (but recoreded in UCSF ledger), UCSF Medical Center.</t>
        </r>
      </text>
    </comment>
    <comment ref="J11" authorId="2" shapeId="0" xr:uid="{00000000-0006-0000-0100-000004000000}">
      <text>
        <r>
          <rPr>
            <b/>
            <sz val="14"/>
            <color indexed="81"/>
            <rFont val="Tahoma"/>
            <family val="2"/>
          </rPr>
          <t>"Total Revenue" on line 11 (column J) should equal "Adjusted Expense for Rate Calculation" on line 32 (column J)</t>
        </r>
      </text>
    </comment>
    <comment ref="A25" authorId="1" shapeId="0" xr:uid="{00000000-0006-0000-0100-000005000000}">
      <text>
        <r>
          <rPr>
            <b/>
            <sz val="14"/>
            <color indexed="81"/>
            <rFont val="Tahoma"/>
            <family val="2"/>
          </rPr>
          <t>Please note that Travel, Meeting and Entertainment expense categories are generally unallowable on a recharge except in cases where it solely benefits the recharge activity and is necessary for providing product(s) or service(s).</t>
        </r>
      </text>
    </comment>
    <comment ref="A29" authorId="3" shapeId="0" xr:uid="{00000000-0006-0000-0100-000006000000}">
      <text>
        <r>
          <rPr>
            <b/>
            <sz val="12"/>
            <color indexed="81"/>
            <rFont val="Tahoma"/>
            <family val="2"/>
          </rPr>
          <t xml:space="preserve">Planned working capital may not exceed 2 months (16.6%) of total expense. </t>
        </r>
        <r>
          <rPr>
            <b/>
            <sz val="9"/>
            <color indexed="81"/>
            <rFont val="Tahoma"/>
            <family val="2"/>
          </rPr>
          <t xml:space="preserve">
</t>
        </r>
      </text>
    </comment>
    <comment ref="A30" authorId="3" shapeId="0" xr:uid="{00000000-0006-0000-0100-000007000000}">
      <text>
        <r>
          <rPr>
            <b/>
            <sz val="12"/>
            <color indexed="81"/>
            <rFont val="Tahoma"/>
            <family val="2"/>
          </rPr>
          <t>Any recharge proposal containing a subsidy must include the DeptID-Fund-Project of the subsidy source and method for applying subsidy.  For more information on subsidies, please consult the Subsidy Overview document on the Recharge Review website: 
https://brm.ucsf.edu/sites/brm.ucsf.edu/files/wysiwyg/Recharge_Review-Subsidy_Overview_20161101.pdf</t>
        </r>
        <r>
          <rPr>
            <sz val="12"/>
            <color indexed="81"/>
            <rFont val="Tahoma"/>
            <family val="2"/>
          </rPr>
          <t xml:space="preserve">
</t>
        </r>
      </text>
    </comment>
    <comment ref="H35" authorId="4" shapeId="0" xr:uid="{00000000-0006-0000-0100-000008000000}">
      <text>
        <r>
          <rPr>
            <b/>
            <sz val="12"/>
            <color indexed="81"/>
            <rFont val="Calibri"/>
            <family val="2"/>
            <scheme val="minor"/>
          </rPr>
          <t>Refer to the Composite Benefits Rate (CBRs) website for CBR Uplan &amp; PLUS planning rates. Rates by Title Code can be found in the Resources section of the website: https://brm.ucsf.edu/cbr</t>
        </r>
        <r>
          <rPr>
            <sz val="12"/>
            <color indexed="81"/>
            <rFont val="Calibri"/>
            <family val="2"/>
            <scheme val="minor"/>
          </rPr>
          <t xml:space="preserve">
</t>
        </r>
      </text>
    </comment>
  </commentList>
</comments>
</file>

<file path=xl/sharedStrings.xml><?xml version="1.0" encoding="utf-8"?>
<sst xmlns="http://schemas.openxmlformats.org/spreadsheetml/2006/main" count="267" uniqueCount="232">
  <si>
    <t>Anticipated Federal Participation</t>
  </si>
  <si>
    <t>%</t>
  </si>
  <si>
    <t>Signature</t>
  </si>
  <si>
    <t>Print</t>
  </si>
  <si>
    <t>Department Administrative Officer/MSO</t>
  </si>
  <si>
    <t>Title</t>
  </si>
  <si>
    <t>Date</t>
  </si>
  <si>
    <t>Control Point for Dean/Vice Chancellor</t>
  </si>
  <si>
    <t>Federal Participation (%)</t>
  </si>
  <si>
    <t>50% or higher</t>
  </si>
  <si>
    <t>CATEGORY 1</t>
  </si>
  <si>
    <t>CATEGORY 2</t>
  </si>
  <si>
    <t>Parent Project</t>
  </si>
  <si>
    <t>Contact</t>
  </si>
  <si>
    <t>Fund</t>
  </si>
  <si>
    <t>Dept ID</t>
  </si>
  <si>
    <t>Function</t>
  </si>
  <si>
    <t>Sub-Project</t>
  </si>
  <si>
    <t xml:space="preserve">   Other (describe):</t>
  </si>
  <si>
    <t xml:space="preserve">     1. GENERAL INFORMATION</t>
  </si>
  <si>
    <t xml:space="preserve">          If you have additional projects, please list them in an attached addendum.</t>
  </si>
  <si>
    <t>Recharge</t>
  </si>
  <si>
    <t>Person:</t>
  </si>
  <si>
    <t xml:space="preserve">           List members and Chair of User Committee:</t>
  </si>
  <si>
    <t xml:space="preserve">           To the best of my knowledge, this recharge proposal complies with UCSF Recharge Policy and applicable Federal Costing Policies.</t>
  </si>
  <si>
    <t xml:space="preserve">               Recharge service(s) are fully identified and described.</t>
  </si>
  <si>
    <t xml:space="preserve">               Detailed mathematical steps for rate calculations are provided.</t>
  </si>
  <si>
    <t xml:space="preserve">               Rate list including all internal and external rates is provided.</t>
  </si>
  <si>
    <t xml:space="preserve">               memberships, furniture, STIP expense, advertising expense, any expense that was already paid by the federal government, etc.).</t>
  </si>
  <si>
    <t xml:space="preserve">               If Working Capital is planned, it is not more than 16.6% of planned expense.</t>
  </si>
  <si>
    <t xml:space="preserve">               If a subsidy is planned, the application, amount and Dept ID-Fund-Project are provided.</t>
  </si>
  <si>
    <t xml:space="preserve">               If external revenue is planned:</t>
  </si>
  <si>
    <t xml:space="preserve">               o      An external rate including 26% Facilities and Administration (F&amp;A) rate has been calculated.</t>
  </si>
  <si>
    <t xml:space="preserve">               o      Facilities and Administration rate is not included in the plan.</t>
  </si>
  <si>
    <t>Notes:</t>
  </si>
  <si>
    <t>Equipment purchased with Federal Funds cannot be depreciated on a recharge and should be deducted from the full cost.</t>
  </si>
  <si>
    <t>Schedules must be submitted using this format, and all fields must be completed.</t>
  </si>
  <si>
    <t>Proposals cannot be approved without a complete depreciation schedule.</t>
  </si>
  <si>
    <t xml:space="preserve">Recharge Activity Name:  </t>
  </si>
  <si>
    <t>(Insert additional lines as needed)</t>
  </si>
  <si>
    <t>(H - I)</t>
  </si>
  <si>
    <t>(J x K)</t>
  </si>
  <si>
    <t>(L / M)</t>
  </si>
  <si>
    <t>Recharge 
Dept ID</t>
  </si>
  <si>
    <t>Recharge
Fund</t>
  </si>
  <si>
    <t>Description of Equipment</t>
  </si>
  <si>
    <t>UC Equipment Tag Number</t>
  </si>
  <si>
    <t>UCSF Asset ID</t>
  </si>
  <si>
    <t>Acquisition Date</t>
  </si>
  <si>
    <t xml:space="preserve">Full Cost                                                                                    </t>
  </si>
  <si>
    <t>Less: Fed Paid Amount</t>
  </si>
  <si>
    <t>Net Cost</t>
  </si>
  <si>
    <t>Percent of use by Recharge</t>
  </si>
  <si>
    <t>Net Cost to Depreciate</t>
  </si>
  <si>
    <t>Useful Life (Years)</t>
  </si>
  <si>
    <t>Current Year Depreciation</t>
  </si>
  <si>
    <t>Depreciation Start Date (MM/YY)</t>
  </si>
  <si>
    <t>Depreciation End Date (MM/YY)</t>
  </si>
  <si>
    <t>(A)</t>
  </si>
  <si>
    <t>(B)</t>
  </si>
  <si>
    <t>(C )</t>
  </si>
  <si>
    <t>(D)</t>
  </si>
  <si>
    <t>(E)</t>
  </si>
  <si>
    <t>(F)</t>
  </si>
  <si>
    <t>(G)</t>
  </si>
  <si>
    <t>(H)</t>
  </si>
  <si>
    <t>(I)</t>
  </si>
  <si>
    <t>(J)</t>
  </si>
  <si>
    <t>(K)</t>
  </si>
  <si>
    <t>(L)</t>
  </si>
  <si>
    <t>(M)</t>
  </si>
  <si>
    <t>(N)</t>
  </si>
  <si>
    <t>(O)</t>
  </si>
  <si>
    <t>(P)</t>
  </si>
  <si>
    <t>EQUIPMENT DEPRECIATION SCHEDULE</t>
  </si>
  <si>
    <t>Plan</t>
  </si>
  <si>
    <t>Recharge Activity Name:</t>
  </si>
  <si>
    <t>REVENUE:</t>
  </si>
  <si>
    <t>Sales and Service Revenue (External)</t>
  </si>
  <si>
    <t>4200C</t>
  </si>
  <si>
    <t>Recharge and Costed Central Act (Internal UCSF)</t>
  </si>
  <si>
    <t>4250C</t>
  </si>
  <si>
    <t>EXPENSE:</t>
  </si>
  <si>
    <t>Faculty Salaries</t>
  </si>
  <si>
    <t>5000C</t>
  </si>
  <si>
    <t>Faculty Benefits</t>
  </si>
  <si>
    <t>5030C</t>
  </si>
  <si>
    <t>Non-Faculty Academic Salaries</t>
  </si>
  <si>
    <t>5020C</t>
  </si>
  <si>
    <t>Non-Faculty Academic Benefits</t>
  </si>
  <si>
    <t>5040C</t>
  </si>
  <si>
    <t>Staff Salaries and Overtime</t>
  </si>
  <si>
    <t>5050C</t>
  </si>
  <si>
    <t>Staff Benefits</t>
  </si>
  <si>
    <t>5060C</t>
  </si>
  <si>
    <t>Depreciation</t>
  </si>
  <si>
    <t>5500C</t>
  </si>
  <si>
    <t>Occupancy Expense</t>
  </si>
  <si>
    <t>5300C</t>
  </si>
  <si>
    <t>Utilities</t>
  </si>
  <si>
    <t>5320C</t>
  </si>
  <si>
    <t>Assessments Expense</t>
  </si>
  <si>
    <t>5510C</t>
  </si>
  <si>
    <t>Supplies and Materials</t>
  </si>
  <si>
    <t>5515C</t>
  </si>
  <si>
    <t>Services</t>
  </si>
  <si>
    <t>5550C</t>
  </si>
  <si>
    <t>Travel, Mtgs &amp; Entertainment</t>
  </si>
  <si>
    <t>5578C</t>
  </si>
  <si>
    <t>Other Expenses</t>
  </si>
  <si>
    <t>5580C</t>
  </si>
  <si>
    <t>OTHER CHANGES</t>
  </si>
  <si>
    <t>Working Capital Reserve</t>
  </si>
  <si>
    <t>ADJUSTED EXPENSE FOR RATE CALCULATION</t>
  </si>
  <si>
    <r>
      <t xml:space="preserve">NET POSITION </t>
    </r>
    <r>
      <rPr>
        <sz val="12"/>
        <rFont val="Calibri"/>
        <family val="2"/>
      </rPr>
      <t>(must balance to zero)</t>
    </r>
  </si>
  <si>
    <t>Service 2</t>
  </si>
  <si>
    <t>Service 3</t>
  </si>
  <si>
    <t>Service 4</t>
  </si>
  <si>
    <t>Service 5</t>
  </si>
  <si>
    <t>Service 6</t>
  </si>
  <si>
    <t>Service 7</t>
  </si>
  <si>
    <t>Service 8</t>
  </si>
  <si>
    <t>Service 9</t>
  </si>
  <si>
    <t>Service 10</t>
  </si>
  <si>
    <t>Service 11</t>
  </si>
  <si>
    <t>Service 12</t>
  </si>
  <si>
    <t>Service 1</t>
  </si>
  <si>
    <t>Services:</t>
  </si>
  <si>
    <t>* Includes 26% Facilities and Administration Rate</t>
  </si>
  <si>
    <t xml:space="preserve">           Approval via email should include the following certification statement of approval:</t>
  </si>
  <si>
    <t xml:space="preserve">Dept ID </t>
  </si>
  <si>
    <t xml:space="preserve">           " I certify that I reviewed and approve the attached proposal for </t>
  </si>
  <si>
    <t xml:space="preserve">           *Control Point signature or certification of approval via email required only for Category 2 proposals.</t>
  </si>
  <si>
    <t xml:space="preserve"> -      Parent Project</t>
  </si>
  <si>
    <t>Manager:</t>
  </si>
  <si>
    <t xml:space="preserve">RECHARGE RATE CALCULATION </t>
  </si>
  <si>
    <t xml:space="preserve">   Mission Bay</t>
  </si>
  <si>
    <t xml:space="preserve">   Mt. Zion</t>
  </si>
  <si>
    <t xml:space="preserve">   Parnassus</t>
  </si>
  <si>
    <t>&gt; 0% to &lt; 50%</t>
  </si>
  <si>
    <t>Medium</t>
  </si>
  <si>
    <t>Low-Medium</t>
  </si>
  <si>
    <t xml:space="preserve">Low  </t>
  </si>
  <si>
    <t>Medium-High</t>
  </si>
  <si>
    <t>High</t>
  </si>
  <si>
    <t>PLAN</t>
  </si>
  <si>
    <t>ANNUAL VOLUME DATA FORECAST</t>
  </si>
  <si>
    <t>RATE LIST</t>
  </si>
  <si>
    <t>Recharge Risk Category</t>
  </si>
  <si>
    <t>Recharge Dept ID-Fund-Project:</t>
  </si>
  <si>
    <t xml:space="preserve">     4. DESCRIPTION OF RECHARGE ACTIVITY (attach addendum, if necessary)</t>
  </si>
  <si>
    <t xml:space="preserve">      6. APPROVALS </t>
  </si>
  <si>
    <t>Subsidies (attach details regarding method and Dept ID-Fund-Project)</t>
  </si>
  <si>
    <t xml:space="preserve">     3. RISK LEVEL - 9-SQUARE ASSESSMENT</t>
  </si>
  <si>
    <t>Staff Name</t>
  </si>
  <si>
    <t>Job Title</t>
  </si>
  <si>
    <t xml:space="preserve">     2. LOCATION OF RECHARGE ACTIVITY </t>
  </si>
  <si>
    <t xml:space="preserve">          Choose the location of the recharge </t>
  </si>
  <si>
    <t xml:space="preserve"> activity from the list below:</t>
  </si>
  <si>
    <t>Internal 
Rates:</t>
  </si>
  <si>
    <t>External*
Rates:</t>
  </si>
  <si>
    <t xml:space="preserve">              and to the best of my knowledge, this recharge proposal complies with UCSF Recharge Policy and applicable Federal Costing Policies."</t>
  </si>
  <si>
    <t xml:space="preserve">          Recharge </t>
  </si>
  <si>
    <t xml:space="preserve">          Activity Name:</t>
  </si>
  <si>
    <t xml:space="preserve">          Dept </t>
  </si>
  <si>
    <t xml:space="preserve">          Name: </t>
  </si>
  <si>
    <t xml:space="preserve">          Chartstring:</t>
  </si>
  <si>
    <t>-    Fund</t>
  </si>
  <si>
    <t xml:space="preserve">    Submitted:</t>
  </si>
  <si>
    <t xml:space="preserve">    Date</t>
  </si>
  <si>
    <t xml:space="preserve">    Target</t>
  </si>
  <si>
    <t xml:space="preserve">    Effective Date:</t>
  </si>
  <si>
    <t>Recharge
Parent Project</t>
  </si>
  <si>
    <t xml:space="preserve">               A Dept ID has been provided. </t>
  </si>
  <si>
    <t xml:space="preserve">               Detailed volume forecast is provided for each service. </t>
  </si>
  <si>
    <r>
      <t xml:space="preserve">   Square Footage:</t>
    </r>
    <r>
      <rPr>
        <sz val="12"/>
        <rFont val="Calibri"/>
        <family val="2"/>
        <scheme val="minor"/>
      </rPr>
      <t xml:space="preserve"> All costs divided by amount of space to be supported</t>
    </r>
  </si>
  <si>
    <r>
      <t xml:space="preserve">   Unit: </t>
    </r>
    <r>
      <rPr>
        <sz val="12"/>
        <rFont val="Calibri"/>
        <family val="2"/>
        <scheme val="minor"/>
      </rPr>
      <t>All costs divided by the number of items provided</t>
    </r>
  </si>
  <si>
    <r>
      <t xml:space="preserve">   Prorated Personnel: </t>
    </r>
    <r>
      <rPr>
        <sz val="12"/>
        <rFont val="Calibri"/>
        <family val="2"/>
        <scheme val="minor"/>
      </rPr>
      <t xml:space="preserve">All salary costs divided by the devoted activity time   </t>
    </r>
  </si>
  <si>
    <t>Service Description</t>
  </si>
  <si>
    <t>TOTAL REVENUE (lines 9 through 10)</t>
  </si>
  <si>
    <t>TOTAL EXPENSE (lines 13 through 26)</t>
  </si>
  <si>
    <t>TOTAL OTHER CHANGES (lines 29 through 30)</t>
  </si>
  <si>
    <t>Below enter a description of the product or service and the actual recharged or forecasted number of units or hours for each service line.</t>
  </si>
  <si>
    <r>
      <rPr>
        <sz val="12"/>
        <color rgb="FF0000FF"/>
        <rFont val="Calibri"/>
        <family val="2"/>
        <scheme val="minor"/>
      </rPr>
      <t xml:space="preserve">   </t>
    </r>
    <r>
      <rPr>
        <u/>
        <sz val="12"/>
        <color rgb="FF0000FF"/>
        <rFont val="Calibri"/>
        <family val="2"/>
        <scheme val="minor"/>
      </rPr>
      <t>https://brm.ucsf.edu/recharge-review-job-aids#How-to-calculate-billable-hours-for-an-hourly-rate</t>
    </r>
  </si>
  <si>
    <t xml:space="preserve">               to $500,000) must be submitted to Control Point for review and approval before submitting to Budget and Resource Management.  All other proposals should be submitted </t>
  </si>
  <si>
    <r>
      <t xml:space="preserve">      5. USER COMMITTEE (required only if planned expense is greater than or equal to $500,000 per year) - </t>
    </r>
    <r>
      <rPr>
        <b/>
        <i/>
        <sz val="14"/>
        <rFont val="Calibri"/>
        <family val="2"/>
        <scheme val="minor"/>
      </rPr>
      <t>A USER COMMITTEE MUST BE FORMED TO ENDORSE APPROVAL OF RATES</t>
    </r>
  </si>
  <si>
    <t xml:space="preserve">        Enter date User Committee reviewed/endorsed</t>
  </si>
  <si>
    <t xml:space="preserve">        approval of rates:</t>
  </si>
  <si>
    <t xml:space="preserve">        and endorsement of approval.</t>
  </si>
  <si>
    <t xml:space="preserve">        Attach documentation of User Committee review  </t>
  </si>
  <si>
    <t xml:space="preserve">   ZSFG</t>
  </si>
  <si>
    <t>Planned Expense 
Range</t>
  </si>
  <si>
    <r>
      <t xml:space="preserve">Planned Expenses
</t>
    </r>
    <r>
      <rPr>
        <sz val="11"/>
        <rFont val="Calibri"/>
        <family val="2"/>
        <scheme val="minor"/>
      </rPr>
      <t>from Plan (page 3)</t>
    </r>
  </si>
  <si>
    <t>Annual Expenses ($)</t>
  </si>
  <si>
    <t xml:space="preserve">    Dollar Value                                          (Total Annual Expenses)</t>
  </si>
  <si>
    <r>
      <t xml:space="preserve">Once the </t>
    </r>
    <r>
      <rPr>
        <u/>
        <sz val="14"/>
        <rFont val="Calibri"/>
        <family val="2"/>
        <scheme val="minor"/>
      </rPr>
      <t>planned expense amount</t>
    </r>
    <r>
      <rPr>
        <sz val="14"/>
        <rFont val="Calibri"/>
        <family val="2"/>
        <scheme val="minor"/>
      </rPr>
      <t xml:space="preserve"> (far left column of this section) and </t>
    </r>
    <r>
      <rPr>
        <u/>
        <sz val="14"/>
        <rFont val="Calibri"/>
        <family val="2"/>
        <scheme val="minor"/>
      </rPr>
      <t>anticipated percentage of federal participation</t>
    </r>
    <r>
      <rPr>
        <sz val="14"/>
        <rFont val="Calibri"/>
        <family val="2"/>
        <scheme val="minor"/>
      </rPr>
      <t xml:space="preserve"> (section above) are entered, </t>
    </r>
    <r>
      <rPr>
        <b/>
        <sz val="14"/>
        <rFont val="Calibri"/>
        <family val="2"/>
        <scheme val="minor"/>
      </rPr>
      <t>both the appropriate risk level and category will be highlighted.</t>
    </r>
  </si>
  <si>
    <t>&lt; $100,000</t>
  </si>
  <si>
    <t xml:space="preserve">≥ $500,000 </t>
  </si>
  <si>
    <t>≥ $100,000 and                     &lt; $500,000</t>
  </si>
  <si>
    <t xml:space="preserve">               Category 2 proposals (proposals with planned expenses of $100,000 to $499,999 and federal participation greater than 50%, or with planned expenses greater than or equal</t>
  </si>
  <si>
    <t>Units:</t>
  </si>
  <si>
    <t>(insert additional worksheet(s) as needed)</t>
  </si>
  <si>
    <t xml:space="preserve">Equipment depreciation that is included in the Facilities and Administration (F&amp;A) rate also may not be depreciated on a recharge. </t>
  </si>
  <si>
    <t>Title
Code</t>
  </si>
  <si>
    <t>Plan
Account</t>
  </si>
  <si>
    <t>FTE % to
Recharge
Activity</t>
  </si>
  <si>
    <t>Annual
Salary</t>
  </si>
  <si>
    <t>Salary on Recharge Activity</t>
  </si>
  <si>
    <t>CBR %
Benefits Rate</t>
  </si>
  <si>
    <t>Benefits on
Recharge
Activity</t>
  </si>
  <si>
    <t>Total Payroll on Recharge Activity</t>
  </si>
  <si>
    <t>Level C
Accounts</t>
  </si>
  <si>
    <t>Equipment purchased on or before December 31, 2019 that has not previously been depreciated on a recharge may not be included in the recharge.</t>
  </si>
  <si>
    <t xml:space="preserve">               The proposal, with all supplements, is being submitted electronically in Excel file format.</t>
  </si>
  <si>
    <r>
      <t xml:space="preserve">               directly to </t>
    </r>
    <r>
      <rPr>
        <sz val="12"/>
        <color rgb="FF0000FF"/>
        <rFont val="Calibri"/>
        <family val="2"/>
        <scheme val="minor"/>
      </rPr>
      <t>recharge@ucsf.edu</t>
    </r>
    <r>
      <rPr>
        <sz val="12"/>
        <rFont val="Calibri"/>
        <family val="2"/>
        <scheme val="minor"/>
      </rPr>
      <t xml:space="preserve"> and copy to Control Point.</t>
    </r>
  </si>
  <si>
    <t>CONTENT CHECKLIST FOR RENEWAL PROPOSALS</t>
  </si>
  <si>
    <t xml:space="preserve">               Uniform Guidance unallowable expenditures are not included (i.e., equipment purchases greater than $5,000, mail stop, phone lines, ID badges, entertainment, gifts, </t>
  </si>
  <si>
    <t xml:space="preserve">               If equipment depreciation expense is planned, all equipment items are identified on the depreciation schedule form with 12-digit UC property ID numbers and 9-digit Tag </t>
  </si>
  <si>
    <t xml:space="preserve">               numbers.</t>
  </si>
  <si>
    <t xml:space="preserve">               If the planned expenses are at least $500,000: the user committee has been identified, a member list has been provided, and a statement that the user committee has  </t>
  </si>
  <si>
    <t xml:space="preserve">               endorsed approval of the rates is included. Such statements must be substantiated by department records.</t>
  </si>
  <si>
    <r>
      <t xml:space="preserve">   Per Hour: </t>
    </r>
    <r>
      <rPr>
        <sz val="12"/>
        <rFont val="Calibri"/>
        <family val="2"/>
        <scheme val="minor"/>
      </rPr>
      <t xml:space="preserve">All costs divided by the number of billable hours (work hours less down time); </t>
    </r>
    <r>
      <rPr>
        <i/>
        <sz val="12"/>
        <rFont val="Calibri"/>
        <family val="2"/>
        <scheme val="minor"/>
      </rPr>
      <t>link to template is below</t>
    </r>
    <r>
      <rPr>
        <sz val="12"/>
        <rFont val="Calibri"/>
        <family val="2"/>
        <scheme val="minor"/>
      </rPr>
      <t>:</t>
    </r>
  </si>
  <si>
    <t xml:space="preserve">used to calculate each recharge rate and a description of the rate methodology to support each cost allocation. </t>
  </si>
  <si>
    <t>(ex: percent of total volume, percent of machine hours, etc.)</t>
  </si>
  <si>
    <t>1.  Choose the applicable rate basis from the list below:</t>
  </si>
  <si>
    <t xml:space="preserve">2. Below insert a rate and revenue calculation that includes the detailed mathematical steps and computation(s) </t>
  </si>
  <si>
    <t>2024-25 NEW RECHARGE PROPOSAL</t>
  </si>
  <si>
    <t>2024-25</t>
  </si>
  <si>
    <t>PERSONNEL DETAIL 2024-25 Plan (insert additional lines as needed):</t>
  </si>
  <si>
    <t>2024-25 Volume
Forecast</t>
  </si>
  <si>
    <t>Total Amount to be Depreciated in 2024-25:</t>
  </si>
  <si>
    <t xml:space="preserve">               The proposed 2024-25 plan breaks even.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</si>
</sst>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quot;$&quot;#,##0"/>
    <numFmt numFmtId="165" formatCode="m/d/yy;@"/>
    <numFmt numFmtId="166" formatCode="_(&quot;$&quot;* #,##0_);_(&quot;$&quot;* \(#,##0\);_(&quot;$&quot;* &quot;-&quot;??_);_(@_)"/>
    <numFmt numFmtId="167" formatCode="mm/dd/yy;@"/>
    <numFmt numFmtId="168" formatCode="&quot;$&quot;#,##0.00"/>
    <numFmt numFmtId="169" formatCode="mm/yy"/>
    <numFmt numFmtId="170" formatCode="&quot;$&quot;0.00;\-&quot;$&quot;0.00;;@"/>
    <numFmt numFmtId="171" formatCode="0.0%"/>
  </numFmts>
  <fonts count="38" x14ac:knownFonts="1">
    <font>
      <sz val="12"/>
      <name val="Helv"/>
    </font>
    <font>
      <b/>
      <sz val="14"/>
      <name val="Calibri"/>
      <family val="2"/>
      <scheme val="minor"/>
    </font>
    <font>
      <sz val="12"/>
      <name val="Calibri"/>
      <family val="2"/>
      <scheme val="minor"/>
    </font>
    <font>
      <sz val="10"/>
      <name val="Arial"/>
      <family val="2"/>
    </font>
    <font>
      <sz val="6"/>
      <name val="Calibri"/>
      <family val="2"/>
      <scheme val="minor"/>
    </font>
    <font>
      <sz val="12"/>
      <name val="Calibri"/>
      <family val="2"/>
      <scheme val="minor"/>
    </font>
    <font>
      <sz val="14"/>
      <name val="Calibri"/>
      <family val="2"/>
      <scheme val="minor"/>
    </font>
    <font>
      <u/>
      <sz val="14"/>
      <name val="Calibri"/>
      <family val="2"/>
      <scheme val="minor"/>
    </font>
    <font>
      <b/>
      <sz val="14"/>
      <color theme="8" tint="-0.499984740745262"/>
      <name val="Calibri"/>
      <family val="2"/>
      <scheme val="minor"/>
    </font>
    <font>
      <b/>
      <sz val="14"/>
      <color theme="5" tint="-0.499984740745262"/>
      <name val="Calibri"/>
      <family val="2"/>
      <scheme val="minor"/>
    </font>
    <font>
      <b/>
      <i/>
      <sz val="14"/>
      <name val="Calibri"/>
      <family val="2"/>
      <scheme val="minor"/>
    </font>
    <font>
      <sz val="14"/>
      <color rgb="FFFF0000"/>
      <name val="Calibri"/>
      <family val="2"/>
      <scheme val="minor"/>
    </font>
    <font>
      <i/>
      <sz val="14"/>
      <name val="Calibri"/>
      <family val="2"/>
      <scheme val="minor"/>
    </font>
    <font>
      <b/>
      <sz val="20"/>
      <name val="Calibri"/>
      <family val="2"/>
      <scheme val="minor"/>
    </font>
    <font>
      <b/>
      <sz val="16"/>
      <name val="Calibri"/>
      <family val="2"/>
      <scheme val="minor"/>
    </font>
    <font>
      <b/>
      <sz val="12"/>
      <name val="Calibri"/>
      <family val="2"/>
      <scheme val="minor"/>
    </font>
    <font>
      <sz val="12"/>
      <color rgb="FFFF0000"/>
      <name val="Calibri"/>
      <family val="2"/>
      <scheme val="minor"/>
    </font>
    <font>
      <sz val="12"/>
      <name val="Calibri"/>
      <family val="2"/>
    </font>
    <font>
      <b/>
      <sz val="14"/>
      <color indexed="81"/>
      <name val="Tahoma"/>
      <family val="2"/>
    </font>
    <font>
      <b/>
      <sz val="12"/>
      <color indexed="81"/>
      <name val="Tahoma"/>
      <family val="2"/>
    </font>
    <font>
      <b/>
      <sz val="9"/>
      <color indexed="81"/>
      <name val="Tahoma"/>
      <family val="2"/>
    </font>
    <font>
      <sz val="12"/>
      <color indexed="81"/>
      <name val="Tahoma"/>
      <family val="2"/>
    </font>
    <font>
      <sz val="10"/>
      <color theme="1"/>
      <name val="Tahoma"/>
      <family val="2"/>
    </font>
    <font>
      <sz val="14"/>
      <color rgb="FF002060"/>
      <name val="Calibri"/>
      <family val="2"/>
      <scheme val="minor"/>
    </font>
    <font>
      <sz val="14"/>
      <color theme="5" tint="-0.499984740745262"/>
      <name val="Calibri"/>
      <family val="2"/>
      <scheme val="minor"/>
    </font>
    <font>
      <sz val="14"/>
      <color theme="8" tint="-0.499984740745262"/>
      <name val="Calibri"/>
      <family val="2"/>
      <scheme val="minor"/>
    </font>
    <font>
      <sz val="11"/>
      <name val="Calibri"/>
      <family val="2"/>
      <scheme val="minor"/>
    </font>
    <font>
      <u/>
      <sz val="13"/>
      <name val="Calibri"/>
      <family val="2"/>
      <scheme val="minor"/>
    </font>
    <font>
      <sz val="12"/>
      <color rgb="FFC00000"/>
      <name val="Calibri"/>
      <family val="2"/>
      <scheme val="minor"/>
    </font>
    <font>
      <u/>
      <sz val="12"/>
      <color theme="10"/>
      <name val="Helv"/>
    </font>
    <font>
      <i/>
      <sz val="12"/>
      <name val="Calibri"/>
      <family val="2"/>
      <scheme val="minor"/>
    </font>
    <font>
      <u/>
      <sz val="12"/>
      <color rgb="FF0000FF"/>
      <name val="Calibri"/>
      <family val="2"/>
      <scheme val="minor"/>
    </font>
    <font>
      <sz val="12"/>
      <color rgb="FF0000FF"/>
      <name val="Calibri"/>
      <family val="2"/>
      <scheme val="minor"/>
    </font>
    <font>
      <b/>
      <sz val="13"/>
      <name val="Calibri"/>
      <family val="2"/>
      <scheme val="minor"/>
    </font>
    <font>
      <b/>
      <sz val="12"/>
      <color indexed="81"/>
      <name val="Calibri"/>
      <family val="2"/>
      <scheme val="minor"/>
    </font>
    <font>
      <sz val="12"/>
      <name val="Helv"/>
    </font>
    <font>
      <sz val="12"/>
      <color indexed="81"/>
      <name val="Calibri"/>
      <family val="2"/>
      <scheme val="minor"/>
    </font>
    <font>
      <sz val="12"/>
      <color theme="0"/>
      <name val="Calibri"/>
      <family val="2"/>
      <scheme val="minor"/>
    </font>
  </fonts>
  <fills count="10">
    <fill>
      <patternFill patternType="none"/>
    </fill>
    <fill>
      <patternFill patternType="gray125"/>
    </fill>
    <fill>
      <patternFill patternType="solid">
        <fgColor theme="4" tint="0.399975585192419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indexed="9"/>
        <bgColor indexed="64"/>
      </patternFill>
    </fill>
    <fill>
      <patternFill patternType="solid">
        <fgColor indexed="9"/>
        <bgColor indexed="9"/>
      </patternFill>
    </fill>
    <fill>
      <patternFill patternType="solid">
        <fgColor rgb="FFFFFF99"/>
        <bgColor indexed="64"/>
      </patternFill>
    </fill>
    <fill>
      <patternFill patternType="solid">
        <fgColor theme="0" tint="-0.14999847407452621"/>
        <bgColor indexed="22"/>
      </patternFill>
    </fill>
  </fills>
  <borders count="16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top/>
      <bottom/>
      <diagonal/>
    </border>
    <border>
      <left style="medium">
        <color indexed="8"/>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medium">
        <color indexed="64"/>
      </right>
      <top style="thin">
        <color indexed="64"/>
      </top>
      <bottom/>
      <diagonal/>
    </border>
    <border>
      <left style="medium">
        <color auto="1"/>
      </left>
      <right/>
      <top style="medium">
        <color auto="1"/>
      </top>
      <bottom/>
      <diagonal/>
    </border>
    <border>
      <left/>
      <right/>
      <top style="medium">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style="medium">
        <color auto="1"/>
      </right>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style="thick">
        <color theme="5" tint="-0.499984740745262"/>
      </left>
      <right/>
      <top/>
      <bottom style="thick">
        <color theme="5" tint="-0.499984740745262"/>
      </bottom>
      <diagonal/>
    </border>
    <border>
      <left/>
      <right style="thick">
        <color theme="5" tint="-0.499984740745262"/>
      </right>
      <top/>
      <bottom style="thick">
        <color theme="5" tint="-0.499984740745262"/>
      </bottom>
      <diagonal/>
    </border>
    <border>
      <left/>
      <right/>
      <top/>
      <bottom style="thick">
        <color theme="5" tint="-0.499984740745262"/>
      </bottom>
      <diagonal/>
    </border>
    <border>
      <left style="medium">
        <color indexed="64"/>
      </left>
      <right/>
      <top/>
      <bottom/>
      <diagonal/>
    </border>
    <border>
      <left style="medium">
        <color auto="1"/>
      </left>
      <right/>
      <top/>
      <bottom style="medium">
        <color auto="1"/>
      </bottom>
      <diagonal/>
    </border>
    <border>
      <left/>
      <right style="thick">
        <color theme="5" tint="-0.499984740745262"/>
      </right>
      <top/>
      <bottom/>
      <diagonal/>
    </border>
    <border>
      <left style="thin">
        <color auto="1"/>
      </left>
      <right/>
      <top/>
      <bottom style="thick">
        <color theme="8" tint="-0.499984740745262"/>
      </bottom>
      <diagonal/>
    </border>
    <border>
      <left/>
      <right/>
      <top/>
      <bottom style="thick">
        <color theme="8" tint="-0.499984740745262"/>
      </bottom>
      <diagonal/>
    </border>
    <border>
      <left/>
      <right/>
      <top style="thin">
        <color indexed="64"/>
      </top>
      <bottom/>
      <diagonal/>
    </border>
    <border>
      <left style="thick">
        <color theme="8" tint="-0.499984740745262"/>
      </left>
      <right/>
      <top style="thick">
        <color theme="8" tint="-0.499984740745262"/>
      </top>
      <bottom/>
      <diagonal/>
    </border>
    <border>
      <left/>
      <right/>
      <top style="thick">
        <color theme="8" tint="-0.499984740745262"/>
      </top>
      <bottom/>
      <diagonal/>
    </border>
    <border>
      <left/>
      <right style="thick">
        <color theme="8" tint="-0.499984740745262"/>
      </right>
      <top style="thick">
        <color theme="8" tint="-0.499984740745262"/>
      </top>
      <bottom/>
      <diagonal/>
    </border>
    <border>
      <left style="thick">
        <color theme="8" tint="-0.499984740745262"/>
      </left>
      <right/>
      <top/>
      <bottom style="thick">
        <color theme="8" tint="-0.499984740745262"/>
      </bottom>
      <diagonal/>
    </border>
    <border>
      <left/>
      <right style="thick">
        <color theme="8" tint="-0.499984740745262"/>
      </right>
      <top/>
      <bottom style="thick">
        <color theme="8" tint="-0.499984740745262"/>
      </bottom>
      <diagonal/>
    </border>
    <border>
      <left style="thin">
        <color indexed="64"/>
      </left>
      <right/>
      <top style="thin">
        <color indexed="64"/>
      </top>
      <bottom/>
      <diagonal/>
    </border>
    <border>
      <left style="thick">
        <color theme="5" tint="-0.499984740745262"/>
      </left>
      <right/>
      <top style="thick">
        <color theme="8" tint="-0.499984740745262"/>
      </top>
      <bottom/>
      <diagonal/>
    </border>
    <border>
      <left/>
      <right style="thin">
        <color auto="1"/>
      </right>
      <top/>
      <bottom style="thick">
        <color theme="8" tint="-0.499984740745262"/>
      </bottom>
      <diagonal/>
    </border>
    <border>
      <left style="medium">
        <color indexed="64"/>
      </left>
      <right/>
      <top/>
      <bottom/>
      <diagonal/>
    </border>
    <border>
      <left style="thin">
        <color indexed="64"/>
      </left>
      <right/>
      <top style="thin">
        <color indexed="64"/>
      </top>
      <bottom style="thin">
        <color indexed="64"/>
      </bottom>
      <diagonal/>
    </border>
    <border>
      <left/>
      <right style="thick">
        <color theme="5" tint="-0.499984740745262"/>
      </right>
      <top style="thick">
        <color theme="8" tint="-0.499984740745262"/>
      </top>
      <bottom/>
      <diagonal/>
    </border>
    <border>
      <left style="thick">
        <color theme="5" tint="-0.499984740745262"/>
      </left>
      <right/>
      <top/>
      <bottom/>
      <diagonal/>
    </border>
    <border>
      <left style="thick">
        <color theme="8" tint="-0.499984740745262"/>
      </left>
      <right/>
      <top/>
      <bottom style="thick">
        <color theme="5" tint="-0.499984740745262"/>
      </bottom>
      <diagonal/>
    </border>
    <border>
      <left/>
      <right/>
      <top style="medium">
        <color indexed="64"/>
      </top>
      <bottom style="medium">
        <color indexed="64"/>
      </bottom>
      <diagonal/>
    </border>
    <border>
      <left/>
      <right/>
      <top style="medium">
        <color indexed="64"/>
      </top>
      <bottom style="thin">
        <color indexed="64"/>
      </bottom>
      <diagonal/>
    </border>
    <border>
      <left style="thin">
        <color auto="1"/>
      </left>
      <right/>
      <top/>
      <bottom style="thin">
        <color auto="1"/>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auto="1"/>
      </top>
      <bottom/>
      <diagonal/>
    </border>
    <border>
      <left/>
      <right style="thin">
        <color indexed="64"/>
      </right>
      <top style="medium">
        <color auto="1"/>
      </top>
      <bottom/>
      <diagonal/>
    </border>
    <border>
      <left/>
      <right style="medium">
        <color indexed="64"/>
      </right>
      <top style="medium">
        <color indexed="64"/>
      </top>
      <bottom style="medium">
        <color auto="1"/>
      </bottom>
      <diagonal/>
    </border>
    <border>
      <left style="medium">
        <color indexed="64"/>
      </left>
      <right/>
      <top style="medium">
        <color auto="1"/>
      </top>
      <bottom style="medium">
        <color auto="1"/>
      </bottom>
      <diagonal/>
    </border>
    <border>
      <left/>
      <right/>
      <top style="thin">
        <color indexed="64"/>
      </top>
      <bottom/>
      <diagonal/>
    </border>
    <border>
      <left/>
      <right style="thin">
        <color indexed="64"/>
      </right>
      <top/>
      <bottom/>
      <diagonal/>
    </border>
    <border>
      <left/>
      <right style="thin">
        <color auto="1"/>
      </right>
      <top style="thin">
        <color auto="1"/>
      </top>
      <bottom style="thin">
        <color auto="1"/>
      </bottom>
      <diagonal/>
    </border>
    <border>
      <left style="medium">
        <color auto="1"/>
      </left>
      <right/>
      <top/>
      <bottom/>
      <diagonal/>
    </border>
    <border>
      <left/>
      <right style="medium">
        <color auto="1"/>
      </right>
      <top style="medium">
        <color auto="1"/>
      </top>
      <bottom/>
      <diagonal/>
    </border>
    <border>
      <left/>
      <right/>
      <top style="thin">
        <color auto="1"/>
      </top>
      <bottom/>
      <diagonal/>
    </border>
    <border>
      <left/>
      <right style="medium">
        <color indexed="64"/>
      </right>
      <top/>
      <bottom style="medium">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indexed="8"/>
      </left>
      <right style="medium">
        <color indexed="64"/>
      </right>
      <top style="thin">
        <color indexed="64"/>
      </top>
      <bottom style="medium">
        <color indexed="64"/>
      </bottom>
      <diagonal/>
    </border>
    <border>
      <left/>
      <right/>
      <top style="medium">
        <color auto="1"/>
      </top>
      <bottom/>
      <diagonal/>
    </border>
    <border>
      <left/>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auto="1"/>
      </top>
      <bottom style="thin">
        <color auto="1"/>
      </bottom>
      <diagonal/>
    </border>
    <border>
      <left/>
      <right style="thin">
        <color auto="1"/>
      </right>
      <top style="medium">
        <color indexed="64"/>
      </top>
      <bottom style="thin">
        <color auto="1"/>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auto="1"/>
      </right>
      <top style="thin">
        <color indexed="64"/>
      </top>
      <bottom/>
      <diagonal/>
    </border>
    <border>
      <left/>
      <right style="medium">
        <color auto="1"/>
      </right>
      <top/>
      <bottom style="thin">
        <color indexed="64"/>
      </bottom>
      <diagonal/>
    </border>
    <border>
      <left style="thin">
        <color auto="1"/>
      </left>
      <right style="medium">
        <color auto="1"/>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auto="1"/>
      </top>
      <bottom/>
      <diagonal/>
    </border>
    <border>
      <left style="medium">
        <color indexed="64"/>
      </left>
      <right style="medium">
        <color indexed="64"/>
      </right>
      <top style="medium">
        <color indexed="8"/>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top style="medium">
        <color indexed="8"/>
      </top>
      <bottom style="thin">
        <color auto="1"/>
      </bottom>
      <diagonal/>
    </border>
    <border>
      <left/>
      <right/>
      <top style="medium">
        <color indexed="8"/>
      </top>
      <bottom style="thin">
        <color indexed="64"/>
      </bottom>
      <diagonal/>
    </border>
    <border>
      <left style="medium">
        <color indexed="64"/>
      </left>
      <right/>
      <top/>
      <bottom style="medium">
        <color indexed="8"/>
      </bottom>
      <diagonal/>
    </border>
    <border>
      <left/>
      <right/>
      <top/>
      <bottom style="medium">
        <color indexed="8"/>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thin">
        <color indexed="64"/>
      </top>
      <bottom/>
      <diagonal/>
    </border>
    <border>
      <left/>
      <right style="thin">
        <color indexed="8"/>
      </right>
      <top/>
      <bottom style="thin">
        <color indexed="8"/>
      </bottom>
      <diagonal/>
    </border>
    <border>
      <left style="thin">
        <color indexed="8"/>
      </left>
      <right style="thin">
        <color indexed="64"/>
      </right>
      <top/>
      <bottom style="thin">
        <color indexed="8"/>
      </bottom>
      <diagonal/>
    </border>
    <border>
      <left style="medium">
        <color indexed="64"/>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thin">
        <color indexed="8"/>
      </top>
      <bottom style="medium">
        <color indexed="64"/>
      </bottom>
      <diagonal/>
    </border>
    <border>
      <left style="thin">
        <color indexed="8"/>
      </left>
      <right style="thin">
        <color indexed="64"/>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auto="1"/>
      </left>
      <right/>
      <top/>
      <bottom style="thin">
        <color auto="1"/>
      </bottom>
      <diagonal/>
    </border>
    <border>
      <left style="thin">
        <color indexed="64"/>
      </left>
      <right style="thin">
        <color indexed="64"/>
      </right>
      <top style="medium">
        <color indexed="64"/>
      </top>
      <bottom style="thin">
        <color auto="1"/>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medium">
        <color indexed="64"/>
      </right>
      <top/>
      <bottom style="thin">
        <color indexed="8"/>
      </bottom>
      <diagonal/>
    </border>
    <border>
      <left style="thin">
        <color indexed="8"/>
      </left>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right/>
      <top style="medium">
        <color indexed="64"/>
      </top>
      <bottom style="medium">
        <color indexed="8"/>
      </bottom>
      <diagonal/>
    </border>
    <border>
      <left/>
      <right/>
      <top/>
      <bottom style="medium">
        <color indexed="64"/>
      </bottom>
      <diagonal/>
    </border>
    <border>
      <left/>
      <right/>
      <top/>
      <bottom style="thin">
        <color indexed="64"/>
      </bottom>
      <diagonal/>
    </border>
    <border>
      <left/>
      <right style="medium">
        <color indexed="8"/>
      </right>
      <top style="medium">
        <color indexed="8"/>
      </top>
      <bottom style="thin">
        <color indexed="64"/>
      </bottom>
      <diagonal/>
    </border>
    <border>
      <left style="medium">
        <color indexed="64"/>
      </left>
      <right/>
      <top style="medium">
        <color indexed="64"/>
      </top>
      <bottom/>
      <diagonal/>
    </border>
    <border>
      <left/>
      <right style="medium">
        <color indexed="8"/>
      </right>
      <top style="medium">
        <color indexed="64"/>
      </top>
      <bottom style="medium">
        <color indexed="8"/>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8"/>
      </bottom>
      <diagonal/>
    </border>
    <border>
      <left/>
      <right style="medium">
        <color indexed="64"/>
      </right>
      <top style="medium">
        <color indexed="64"/>
      </top>
      <bottom/>
      <diagonal/>
    </border>
    <border>
      <left/>
      <right style="medium">
        <color auto="1"/>
      </right>
      <top/>
      <bottom style="medium">
        <color auto="1"/>
      </bottom>
      <diagonal/>
    </border>
    <border>
      <left style="medium">
        <color auto="1"/>
      </left>
      <right/>
      <top/>
      <bottom style="medium">
        <color auto="1"/>
      </bottom>
      <diagonal/>
    </border>
    <border>
      <left/>
      <right/>
      <top style="medium">
        <color indexed="64"/>
      </top>
      <bottom style="medium">
        <color indexed="64"/>
      </bottom>
      <diagonal/>
    </border>
    <border>
      <left/>
      <right style="medium">
        <color indexed="64"/>
      </right>
      <top style="medium">
        <color indexed="64"/>
      </top>
      <bottom/>
      <diagonal/>
    </border>
    <border>
      <left style="medium">
        <color auto="1"/>
      </left>
      <right/>
      <top style="medium">
        <color auto="1"/>
      </top>
      <bottom/>
      <diagonal/>
    </border>
    <border>
      <left/>
      <right style="medium">
        <color indexed="64"/>
      </right>
      <top style="medium">
        <color indexed="64"/>
      </top>
      <bottom style="medium">
        <color indexed="64"/>
      </bottom>
      <diagonal/>
    </border>
    <border>
      <left/>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s>
  <cellStyleXfs count="7">
    <xf numFmtId="0" fontId="0" fillId="0" borderId="0"/>
    <xf numFmtId="44" fontId="3" fillId="0" borderId="0" applyFont="0" applyFill="0" applyBorder="0" applyAlignment="0" applyProtection="0"/>
    <xf numFmtId="9" fontId="3" fillId="0" borderId="0" applyFont="0" applyFill="0" applyBorder="0" applyAlignment="0" applyProtection="0"/>
    <xf numFmtId="0" fontId="22" fillId="0" borderId="0"/>
    <xf numFmtId="0" fontId="29" fillId="0" borderId="0" applyNumberFormat="0" applyFill="0" applyBorder="0" applyAlignment="0" applyProtection="0"/>
    <xf numFmtId="43" fontId="35" fillId="0" borderId="0" applyFont="0" applyFill="0" applyBorder="0" applyAlignment="0" applyProtection="0"/>
    <xf numFmtId="9" fontId="35" fillId="0" borderId="0" applyFont="0" applyFill="0" applyBorder="0" applyAlignment="0" applyProtection="0"/>
  </cellStyleXfs>
  <cellXfs count="537">
    <xf numFmtId="0" fontId="0" fillId="0" borderId="0" xfId="0"/>
    <xf numFmtId="0" fontId="6" fillId="0" borderId="0" xfId="0" applyFont="1" applyProtection="1">
      <protection locked="0"/>
    </xf>
    <xf numFmtId="0" fontId="2" fillId="0" borderId="0" xfId="0" applyFont="1" applyProtection="1">
      <protection locked="0"/>
    </xf>
    <xf numFmtId="0" fontId="5" fillId="0" borderId="0" xfId="0" applyFont="1" applyProtection="1">
      <protection locked="0"/>
    </xf>
    <xf numFmtId="0" fontId="2" fillId="0" borderId="0" xfId="0" applyFont="1" applyAlignment="1" applyProtection="1">
      <alignment vertical="top"/>
      <protection locked="0"/>
    </xf>
    <xf numFmtId="0" fontId="2" fillId="0" borderId="0" xfId="0" applyFont="1" applyAlignment="1" applyProtection="1">
      <alignment vertical="center"/>
      <protection locked="0"/>
    </xf>
    <xf numFmtId="0" fontId="6" fillId="0" borderId="0" xfId="0" applyFont="1"/>
    <xf numFmtId="0" fontId="2" fillId="0" borderId="0" xfId="0" applyFont="1"/>
    <xf numFmtId="0" fontId="15" fillId="0" borderId="0" xfId="0" applyFont="1"/>
    <xf numFmtId="0" fontId="2" fillId="7" borderId="0" xfId="0" applyFont="1" applyFill="1"/>
    <xf numFmtId="0" fontId="15" fillId="6" borderId="10" xfId="0" applyFont="1" applyFill="1" applyBorder="1" applyAlignment="1">
      <alignment horizontal="left"/>
    </xf>
    <xf numFmtId="0" fontId="15" fillId="0" borderId="16" xfId="0" applyFont="1" applyBorder="1" applyAlignment="1" applyProtection="1">
      <alignment horizontal="left"/>
      <protection locked="0"/>
    </xf>
    <xf numFmtId="0" fontId="1" fillId="0" borderId="0" xfId="0" applyFont="1" applyAlignment="1">
      <alignment horizontal="center"/>
    </xf>
    <xf numFmtId="0" fontId="1" fillId="0" borderId="0" xfId="0" applyFont="1"/>
    <xf numFmtId="0" fontId="6" fillId="0" borderId="0" xfId="0" applyFont="1" applyAlignment="1">
      <alignment horizontal="right"/>
    </xf>
    <xf numFmtId="0" fontId="6" fillId="0" borderId="0" xfId="0" applyFont="1" applyAlignment="1">
      <alignment horizontal="left"/>
    </xf>
    <xf numFmtId="0" fontId="14" fillId="0" borderId="0" xfId="0" applyFont="1"/>
    <xf numFmtId="0" fontId="13" fillId="0" borderId="0" xfId="0" applyFont="1"/>
    <xf numFmtId="0" fontId="6" fillId="5" borderId="0" xfId="0" applyFont="1" applyFill="1" applyProtection="1">
      <protection locked="0"/>
    </xf>
    <xf numFmtId="0" fontId="2" fillId="5" borderId="0" xfId="0" applyFont="1" applyFill="1" applyProtection="1">
      <protection locked="0"/>
    </xf>
    <xf numFmtId="0" fontId="2" fillId="5" borderId="0" xfId="0" applyFont="1" applyFill="1" applyAlignment="1" applyProtection="1">
      <alignment vertical="top"/>
      <protection locked="0"/>
    </xf>
    <xf numFmtId="0" fontId="1" fillId="0" borderId="46" xfId="0" applyFont="1" applyBorder="1" applyAlignment="1">
      <alignment horizontal="center"/>
    </xf>
    <xf numFmtId="0" fontId="2" fillId="0" borderId="46" xfId="0" applyFont="1" applyBorder="1"/>
    <xf numFmtId="1" fontId="1" fillId="5" borderId="94" xfId="0" applyNumberFormat="1" applyFont="1" applyFill="1" applyBorder="1" applyAlignment="1" applyProtection="1">
      <alignment horizontal="center" vertical="center" wrapText="1"/>
      <protection locked="0"/>
    </xf>
    <xf numFmtId="165" fontId="6" fillId="5" borderId="44" xfId="0" applyNumberFormat="1" applyFont="1" applyFill="1" applyBorder="1" applyAlignment="1" applyProtection="1">
      <alignment horizontal="center"/>
      <protection locked="0"/>
    </xf>
    <xf numFmtId="0" fontId="6" fillId="5" borderId="0" xfId="0" applyFont="1" applyFill="1" applyAlignment="1" applyProtection="1">
      <alignment horizontal="center"/>
      <protection locked="0"/>
    </xf>
    <xf numFmtId="0" fontId="2" fillId="0" borderId="0" xfId="0" applyFont="1" applyProtection="1">
      <protection hidden="1"/>
    </xf>
    <xf numFmtId="0" fontId="13" fillId="0" borderId="67" xfId="0" applyFont="1" applyBorder="1" applyProtection="1">
      <protection hidden="1"/>
    </xf>
    <xf numFmtId="0" fontId="5" fillId="0" borderId="0" xfId="0" applyFont="1" applyProtection="1">
      <protection hidden="1"/>
    </xf>
    <xf numFmtId="0" fontId="1" fillId="4" borderId="72" xfId="0" applyFont="1" applyFill="1" applyBorder="1" applyProtection="1">
      <protection hidden="1"/>
    </xf>
    <xf numFmtId="0" fontId="5" fillId="4" borderId="72" xfId="0" applyFont="1" applyFill="1" applyBorder="1" applyProtection="1">
      <protection hidden="1"/>
    </xf>
    <xf numFmtId="0" fontId="1" fillId="4" borderId="2" xfId="0" applyFont="1" applyFill="1" applyBorder="1" applyProtection="1">
      <protection hidden="1"/>
    </xf>
    <xf numFmtId="0" fontId="1" fillId="4" borderId="3" xfId="0" applyFont="1" applyFill="1" applyBorder="1" applyProtection="1">
      <protection hidden="1"/>
    </xf>
    <xf numFmtId="0" fontId="5" fillId="0" borderId="7" xfId="0" applyFont="1" applyBorder="1" applyProtection="1">
      <protection hidden="1"/>
    </xf>
    <xf numFmtId="0" fontId="5" fillId="0" borderId="41" xfId="0" applyFont="1" applyBorder="1" applyProtection="1">
      <protection hidden="1"/>
    </xf>
    <xf numFmtId="0" fontId="5" fillId="0" borderId="92" xfId="0" applyFont="1" applyBorder="1" applyProtection="1">
      <protection hidden="1"/>
    </xf>
    <xf numFmtId="0" fontId="1" fillId="0" borderId="42" xfId="0" applyFont="1" applyBorder="1" applyAlignment="1" applyProtection="1">
      <alignment horizontal="left"/>
      <protection hidden="1"/>
    </xf>
    <xf numFmtId="0" fontId="1" fillId="0" borderId="92" xfId="0" applyFont="1" applyBorder="1" applyAlignment="1" applyProtection="1">
      <alignment horizontal="left"/>
      <protection hidden="1"/>
    </xf>
    <xf numFmtId="0" fontId="1" fillId="0" borderId="46" xfId="0" applyFont="1" applyBorder="1" applyAlignment="1" applyProtection="1">
      <alignment horizontal="left"/>
      <protection hidden="1"/>
    </xf>
    <xf numFmtId="0" fontId="1" fillId="0" borderId="0" xfId="0" applyFont="1" applyAlignment="1" applyProtection="1">
      <alignment horizontal="left"/>
      <protection hidden="1"/>
    </xf>
    <xf numFmtId="0" fontId="1" fillId="0" borderId="47" xfId="0" applyFont="1" applyBorder="1" applyAlignment="1" applyProtection="1">
      <alignment horizontal="left"/>
      <protection hidden="1"/>
    </xf>
    <xf numFmtId="0" fontId="6" fillId="0" borderId="0" xfId="0" applyFont="1" applyProtection="1">
      <protection hidden="1"/>
    </xf>
    <xf numFmtId="0" fontId="2" fillId="0" borderId="7" xfId="0" applyFont="1" applyBorder="1" applyProtection="1">
      <protection hidden="1"/>
    </xf>
    <xf numFmtId="0" fontId="6" fillId="0" borderId="0" xfId="0" applyFont="1" applyAlignment="1" applyProtection="1">
      <alignment horizontal="left"/>
      <protection hidden="1"/>
    </xf>
    <xf numFmtId="0" fontId="1" fillId="0" borderId="46" xfId="0" applyFont="1" applyBorder="1" applyProtection="1">
      <protection hidden="1"/>
    </xf>
    <xf numFmtId="0" fontId="1" fillId="0" borderId="0" xfId="0" applyFont="1" applyProtection="1">
      <protection hidden="1"/>
    </xf>
    <xf numFmtId="0" fontId="2" fillId="0" borderId="46" xfId="0" applyFont="1" applyBorder="1" applyProtection="1">
      <protection hidden="1"/>
    </xf>
    <xf numFmtId="14" fontId="6" fillId="0" borderId="0" xfId="0" applyNumberFormat="1" applyFont="1" applyProtection="1">
      <protection hidden="1"/>
    </xf>
    <xf numFmtId="0" fontId="6" fillId="0" borderId="46" xfId="0" applyFont="1" applyBorder="1" applyProtection="1">
      <protection hidden="1"/>
    </xf>
    <xf numFmtId="0" fontId="2" fillId="0" borderId="67" xfId="0" applyFont="1" applyBorder="1" applyProtection="1">
      <protection hidden="1"/>
    </xf>
    <xf numFmtId="14" fontId="6" fillId="0" borderId="0" xfId="0" applyNumberFormat="1" applyFont="1" applyAlignment="1" applyProtection="1">
      <alignment horizontal="left"/>
      <protection hidden="1"/>
    </xf>
    <xf numFmtId="165" fontId="6" fillId="0" borderId="0" xfId="0" applyNumberFormat="1" applyFont="1" applyAlignment="1" applyProtection="1">
      <alignment horizontal="center"/>
      <protection hidden="1"/>
    </xf>
    <xf numFmtId="0" fontId="6" fillId="0" borderId="0" xfId="0" applyFont="1" applyAlignment="1" applyProtection="1">
      <alignment horizontal="center"/>
      <protection hidden="1"/>
    </xf>
    <xf numFmtId="0" fontId="6" fillId="0" borderId="0" xfId="0" applyFont="1" applyAlignment="1" applyProtection="1">
      <alignment vertical="center"/>
      <protection hidden="1"/>
    </xf>
    <xf numFmtId="14" fontId="6" fillId="0" borderId="46" xfId="0" applyNumberFormat="1" applyFont="1" applyBorder="1" applyAlignment="1" applyProtection="1">
      <alignment horizontal="left"/>
      <protection hidden="1"/>
    </xf>
    <xf numFmtId="1" fontId="6" fillId="0" borderId="0" xfId="0" applyNumberFormat="1" applyFont="1" applyProtection="1">
      <protection hidden="1"/>
    </xf>
    <xf numFmtId="1" fontId="6" fillId="0" borderId="0" xfId="0" applyNumberFormat="1" applyFont="1" applyAlignment="1" applyProtection="1">
      <alignment horizontal="center"/>
      <protection hidden="1"/>
    </xf>
    <xf numFmtId="0" fontId="6" fillId="0" borderId="0" xfId="0" applyFont="1" applyAlignment="1" applyProtection="1">
      <alignment horizontal="right"/>
      <protection hidden="1"/>
    </xf>
    <xf numFmtId="0" fontId="2" fillId="0" borderId="0" xfId="0" applyFont="1" applyAlignment="1" applyProtection="1">
      <alignment vertical="top"/>
      <protection hidden="1"/>
    </xf>
    <xf numFmtId="0" fontId="6" fillId="0" borderId="67" xfId="0" applyFont="1" applyBorder="1" applyAlignment="1" applyProtection="1">
      <alignment vertical="top"/>
      <protection hidden="1"/>
    </xf>
    <xf numFmtId="0" fontId="6" fillId="0" borderId="0" xfId="0" applyFont="1" applyAlignment="1" applyProtection="1">
      <alignment vertical="top"/>
      <protection hidden="1"/>
    </xf>
    <xf numFmtId="0" fontId="6" fillId="0" borderId="0" xfId="0" applyFont="1" applyAlignment="1" applyProtection="1">
      <alignment horizontal="center" vertical="top"/>
      <protection hidden="1"/>
    </xf>
    <xf numFmtId="0" fontId="6" fillId="0" borderId="58" xfId="0" applyFont="1" applyBorder="1" applyAlignment="1" applyProtection="1">
      <alignment horizontal="center" vertical="top"/>
      <protection hidden="1"/>
    </xf>
    <xf numFmtId="0" fontId="6" fillId="0" borderId="46" xfId="0" applyFont="1" applyBorder="1" applyAlignment="1" applyProtection="1">
      <alignment horizontal="center" vertical="top"/>
      <protection hidden="1"/>
    </xf>
    <xf numFmtId="0" fontId="6" fillId="0" borderId="46" xfId="0" applyFont="1" applyBorder="1" applyAlignment="1" applyProtection="1">
      <alignment vertical="top"/>
      <protection hidden="1"/>
    </xf>
    <xf numFmtId="0" fontId="12" fillId="0" borderId="67" xfId="0" applyFont="1" applyBorder="1" applyProtection="1">
      <protection hidden="1"/>
    </xf>
    <xf numFmtId="0" fontId="12" fillId="0" borderId="0" xfId="0" applyFont="1" applyProtection="1">
      <protection hidden="1"/>
    </xf>
    <xf numFmtId="0" fontId="6" fillId="0" borderId="54" xfId="0" applyFont="1" applyBorder="1" applyAlignment="1" applyProtection="1">
      <alignment vertical="top"/>
      <protection hidden="1"/>
    </xf>
    <xf numFmtId="0" fontId="6" fillId="0" borderId="48" xfId="0" applyFont="1" applyBorder="1" applyAlignment="1" applyProtection="1">
      <alignment vertical="top"/>
      <protection hidden="1"/>
    </xf>
    <xf numFmtId="0" fontId="6" fillId="0" borderId="48" xfId="0" applyFont="1" applyBorder="1" applyAlignment="1" applyProtection="1">
      <alignment horizontal="center" vertical="top"/>
      <protection hidden="1"/>
    </xf>
    <xf numFmtId="0" fontId="6" fillId="0" borderId="49" xfId="0" applyFont="1" applyBorder="1" applyAlignment="1" applyProtection="1">
      <alignment horizontal="center" vertical="top"/>
      <protection hidden="1"/>
    </xf>
    <xf numFmtId="0" fontId="6" fillId="0" borderId="49" xfId="0" applyFont="1" applyBorder="1" applyAlignment="1" applyProtection="1">
      <alignment vertical="top"/>
      <protection hidden="1"/>
    </xf>
    <xf numFmtId="0" fontId="2" fillId="0" borderId="7" xfId="0" applyFont="1" applyBorder="1" applyAlignment="1" applyProtection="1">
      <alignment vertical="center"/>
      <protection hidden="1"/>
    </xf>
    <xf numFmtId="0" fontId="2" fillId="0" borderId="0" xfId="0" applyFont="1" applyAlignment="1" applyProtection="1">
      <alignment vertical="center"/>
      <protection hidden="1"/>
    </xf>
    <xf numFmtId="0" fontId="1" fillId="0" borderId="92" xfId="0" applyFont="1" applyBorder="1" applyAlignment="1" applyProtection="1">
      <alignment horizontal="center" vertical="center" wrapText="1"/>
      <protection hidden="1"/>
    </xf>
    <xf numFmtId="0" fontId="2" fillId="0" borderId="78" xfId="0" applyFont="1" applyBorder="1" applyAlignment="1" applyProtection="1">
      <alignment vertical="center"/>
      <protection hidden="1"/>
    </xf>
    <xf numFmtId="0" fontId="2" fillId="0" borderId="46" xfId="0" applyFont="1" applyBorder="1" applyAlignment="1" applyProtection="1">
      <alignment vertical="center"/>
      <protection hidden="1"/>
    </xf>
    <xf numFmtId="9" fontId="6" fillId="0" borderId="0" xfId="0" applyNumberFormat="1" applyFont="1" applyAlignment="1" applyProtection="1">
      <alignment vertical="center"/>
      <protection hidden="1"/>
    </xf>
    <xf numFmtId="0" fontId="1" fillId="0" borderId="0" xfId="0" applyFont="1" applyAlignment="1" applyProtection="1">
      <alignment horizontal="center" vertical="center" wrapText="1"/>
      <protection hidden="1"/>
    </xf>
    <xf numFmtId="0" fontId="1" fillId="0" borderId="82" xfId="0" applyFont="1" applyBorder="1" applyAlignment="1" applyProtection="1">
      <alignment horizontal="center" vertical="center" wrapText="1"/>
      <protection hidden="1"/>
    </xf>
    <xf numFmtId="0" fontId="1" fillId="0" borderId="64" xfId="0" applyFont="1" applyBorder="1" applyAlignment="1" applyProtection="1">
      <alignment horizontal="center" vertical="center" wrapText="1"/>
      <protection hidden="1"/>
    </xf>
    <xf numFmtId="9" fontId="6" fillId="0" borderId="97" xfId="0" applyNumberFormat="1" applyFont="1" applyBorder="1" applyAlignment="1" applyProtection="1">
      <alignment vertical="center" wrapText="1"/>
      <protection hidden="1"/>
    </xf>
    <xf numFmtId="0" fontId="6" fillId="0" borderId="0" xfId="0" applyFont="1" applyAlignment="1" applyProtection="1">
      <alignment horizontal="center" vertical="center"/>
      <protection hidden="1"/>
    </xf>
    <xf numFmtId="0" fontId="1" fillId="0" borderId="34" xfId="0" applyFont="1" applyBorder="1" applyAlignment="1" applyProtection="1">
      <alignment horizontal="center" vertical="center" wrapText="1"/>
      <protection hidden="1"/>
    </xf>
    <xf numFmtId="9" fontId="6" fillId="0" borderId="34" xfId="0" applyNumberFormat="1" applyFont="1" applyBorder="1" applyAlignment="1" applyProtection="1">
      <alignment vertical="center" wrapText="1"/>
      <protection hidden="1"/>
    </xf>
    <xf numFmtId="9" fontId="6" fillId="0" borderId="82" xfId="0" applyNumberFormat="1" applyFont="1" applyBorder="1" applyAlignment="1" applyProtection="1">
      <alignment vertical="center" wrapText="1"/>
      <protection hidden="1"/>
    </xf>
    <xf numFmtId="0" fontId="6" fillId="0" borderId="82" xfId="0" applyFont="1" applyBorder="1" applyAlignment="1" applyProtection="1">
      <alignment horizontal="center" vertical="center" textRotation="90" wrapText="1"/>
      <protection hidden="1"/>
    </xf>
    <xf numFmtId="0" fontId="23" fillId="0" borderId="0" xfId="0" applyFont="1" applyAlignment="1" applyProtection="1">
      <alignment vertical="center" wrapText="1"/>
      <protection hidden="1"/>
    </xf>
    <xf numFmtId="0" fontId="8" fillId="0" borderId="0" xfId="0" applyFont="1" applyAlignment="1" applyProtection="1">
      <alignment horizontal="center" vertical="center" wrapText="1"/>
      <protection hidden="1"/>
    </xf>
    <xf numFmtId="0" fontId="8" fillId="0" borderId="82" xfId="0" applyFont="1" applyBorder="1" applyAlignment="1" applyProtection="1">
      <alignment horizontal="center" vertical="center" wrapText="1"/>
      <protection hidden="1"/>
    </xf>
    <xf numFmtId="0" fontId="8" fillId="0" borderId="34" xfId="0" applyFont="1" applyBorder="1" applyAlignment="1" applyProtection="1">
      <alignment horizontal="center" vertical="center" wrapText="1"/>
      <protection hidden="1"/>
    </xf>
    <xf numFmtId="0" fontId="6" fillId="0" borderId="82" xfId="0" applyFont="1" applyBorder="1" applyAlignment="1" applyProtection="1">
      <alignment vertical="center" wrapText="1"/>
      <protection hidden="1"/>
    </xf>
    <xf numFmtId="0" fontId="6" fillId="0" borderId="0" xfId="0" applyFont="1" applyAlignment="1" applyProtection="1">
      <alignment horizontal="left" vertical="center" wrapText="1" indent="1"/>
      <protection hidden="1"/>
    </xf>
    <xf numFmtId="0" fontId="6" fillId="0" borderId="43" xfId="0" applyFont="1" applyBorder="1" applyAlignment="1" applyProtection="1">
      <alignment vertical="center" wrapText="1"/>
      <protection hidden="1"/>
    </xf>
    <xf numFmtId="0" fontId="6" fillId="0" borderId="34" xfId="0" applyFont="1" applyBorder="1" applyProtection="1">
      <protection hidden="1"/>
    </xf>
    <xf numFmtId="0" fontId="25" fillId="0" borderId="0" xfId="0" applyFont="1" applyAlignment="1" applyProtection="1">
      <alignment vertical="center" wrapText="1"/>
      <protection hidden="1"/>
    </xf>
    <xf numFmtId="0" fontId="9" fillId="0" borderId="0" xfId="0" applyFont="1" applyAlignment="1" applyProtection="1">
      <alignment horizontal="center" vertical="center" wrapText="1"/>
      <protection hidden="1"/>
    </xf>
    <xf numFmtId="0" fontId="9" fillId="0" borderId="82" xfId="0" applyFont="1" applyBorder="1" applyAlignment="1" applyProtection="1">
      <alignment horizontal="center" vertical="center" wrapText="1"/>
      <protection hidden="1"/>
    </xf>
    <xf numFmtId="0" fontId="9" fillId="0" borderId="34" xfId="0" applyFont="1" applyBorder="1" applyAlignment="1" applyProtection="1">
      <alignment horizontal="center" vertical="center" wrapText="1"/>
      <protection hidden="1"/>
    </xf>
    <xf numFmtId="0" fontId="24" fillId="0" borderId="0" xfId="0" applyFont="1" applyAlignment="1" applyProtection="1">
      <alignment vertical="center" wrapText="1"/>
      <protection hidden="1"/>
    </xf>
    <xf numFmtId="0" fontId="9" fillId="0" borderId="74" xfId="0" applyFont="1" applyBorder="1" applyAlignment="1" applyProtection="1">
      <alignment horizontal="center" vertical="center" wrapText="1"/>
      <protection hidden="1"/>
    </xf>
    <xf numFmtId="0" fontId="6" fillId="0" borderId="45" xfId="0" applyFont="1" applyBorder="1" applyAlignment="1" applyProtection="1">
      <alignment vertical="center" wrapText="1"/>
      <protection hidden="1"/>
    </xf>
    <xf numFmtId="0" fontId="6" fillId="0" borderId="54" xfId="0" applyFont="1" applyBorder="1" applyAlignment="1" applyProtection="1">
      <alignment horizontal="center" vertical="center" wrapText="1"/>
      <protection hidden="1"/>
    </xf>
    <xf numFmtId="0" fontId="6" fillId="0" borderId="48" xfId="0" applyFont="1" applyBorder="1" applyAlignment="1" applyProtection="1">
      <alignment horizontal="center" vertical="center" wrapText="1"/>
      <protection hidden="1"/>
    </xf>
    <xf numFmtId="0" fontId="1" fillId="0" borderId="17" xfId="0" applyFont="1" applyBorder="1" applyAlignment="1" applyProtection="1">
      <alignment horizontal="center" vertical="center" wrapText="1"/>
      <protection hidden="1"/>
    </xf>
    <xf numFmtId="0" fontId="1" fillId="0" borderId="48" xfId="0" applyFont="1" applyBorder="1" applyAlignment="1" applyProtection="1">
      <alignment horizontal="center" vertical="center" wrapText="1"/>
      <protection hidden="1"/>
    </xf>
    <xf numFmtId="0" fontId="6" fillId="0" borderId="48" xfId="0" applyFont="1" applyBorder="1" applyAlignment="1" applyProtection="1">
      <alignment horizontal="center" vertical="center" textRotation="90" wrapText="1"/>
      <protection hidden="1"/>
    </xf>
    <xf numFmtId="0" fontId="6" fillId="0" borderId="9" xfId="0" applyFont="1" applyBorder="1" applyAlignment="1" applyProtection="1">
      <alignment horizontal="center" vertical="center" wrapText="1"/>
      <protection hidden="1"/>
    </xf>
    <xf numFmtId="0" fontId="9" fillId="0" borderId="48" xfId="0" applyFont="1" applyBorder="1" applyAlignment="1" applyProtection="1">
      <alignment horizontal="center" vertical="center" wrapText="1"/>
      <protection hidden="1"/>
    </xf>
    <xf numFmtId="0" fontId="6" fillId="0" borderId="9" xfId="0" applyFont="1" applyBorder="1" applyAlignment="1" applyProtection="1">
      <alignment horizontal="right"/>
      <protection hidden="1"/>
    </xf>
    <xf numFmtId="0" fontId="6" fillId="0" borderId="48" xfId="0" applyFont="1" applyBorder="1" applyAlignment="1" applyProtection="1">
      <alignment horizontal="right"/>
      <protection hidden="1"/>
    </xf>
    <xf numFmtId="0" fontId="6" fillId="0" borderId="49"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 fillId="4" borderId="1" xfId="0" applyFont="1" applyFill="1" applyBorder="1" applyAlignment="1" applyProtection="1">
      <alignment horizontal="left"/>
      <protection hidden="1"/>
    </xf>
    <xf numFmtId="0" fontId="1" fillId="4" borderId="93" xfId="0" applyFont="1" applyFill="1" applyBorder="1" applyAlignment="1" applyProtection="1">
      <alignment horizontal="left"/>
      <protection hidden="1"/>
    </xf>
    <xf numFmtId="0" fontId="1" fillId="4" borderId="2" xfId="0" applyFont="1" applyFill="1" applyBorder="1" applyAlignment="1" applyProtection="1">
      <alignment horizontal="left"/>
      <protection hidden="1"/>
    </xf>
    <xf numFmtId="0" fontId="1" fillId="4" borderId="72" xfId="0" applyFont="1" applyFill="1" applyBorder="1" applyAlignment="1" applyProtection="1">
      <alignment horizontal="left"/>
      <protection hidden="1"/>
    </xf>
    <xf numFmtId="0" fontId="1" fillId="4" borderId="3" xfId="0" applyFont="1" applyFill="1" applyBorder="1" applyAlignment="1" applyProtection="1">
      <alignment horizontal="left"/>
      <protection hidden="1"/>
    </xf>
    <xf numFmtId="0" fontId="1" fillId="0" borderId="4" xfId="0" applyFont="1" applyBorder="1" applyProtection="1">
      <protection hidden="1"/>
    </xf>
    <xf numFmtId="0" fontId="1" fillId="0" borderId="92" xfId="0" applyFont="1" applyBorder="1" applyProtection="1">
      <protection hidden="1"/>
    </xf>
    <xf numFmtId="0" fontId="1" fillId="0" borderId="5" xfId="0" applyFont="1" applyBorder="1" applyProtection="1">
      <protection hidden="1"/>
    </xf>
    <xf numFmtId="0" fontId="1" fillId="0" borderId="42" xfId="0" applyFont="1" applyBorder="1" applyProtection="1">
      <protection hidden="1"/>
    </xf>
    <xf numFmtId="0" fontId="1" fillId="0" borderId="47" xfId="0" applyFont="1" applyBorder="1" applyProtection="1">
      <protection hidden="1"/>
    </xf>
    <xf numFmtId="0" fontId="6" fillId="0" borderId="53" xfId="0" applyFont="1" applyBorder="1" applyAlignment="1" applyProtection="1">
      <alignment wrapText="1"/>
      <protection hidden="1"/>
    </xf>
    <xf numFmtId="0" fontId="6" fillId="0" borderId="0" xfId="0" applyFont="1" applyAlignment="1" applyProtection="1">
      <alignment horizontal="left" wrapText="1"/>
      <protection hidden="1"/>
    </xf>
    <xf numFmtId="0" fontId="6" fillId="0" borderId="46" xfId="0" applyFont="1" applyBorder="1" applyAlignment="1" applyProtection="1">
      <alignment wrapText="1"/>
      <protection hidden="1"/>
    </xf>
    <xf numFmtId="0" fontId="6" fillId="0" borderId="0" xfId="0" applyFont="1" applyAlignment="1" applyProtection="1">
      <alignment wrapText="1"/>
      <protection hidden="1"/>
    </xf>
    <xf numFmtId="0" fontId="1" fillId="0" borderId="6" xfId="0" applyFont="1" applyBorder="1" applyProtection="1">
      <protection hidden="1"/>
    </xf>
    <xf numFmtId="0" fontId="6" fillId="0" borderId="43" xfId="0" applyFont="1" applyBorder="1" applyProtection="1">
      <protection hidden="1"/>
    </xf>
    <xf numFmtId="165" fontId="6" fillId="0" borderId="46" xfId="0" applyNumberFormat="1" applyFont="1" applyBorder="1" applyAlignment="1" applyProtection="1">
      <alignment horizontal="center"/>
      <protection hidden="1"/>
    </xf>
    <xf numFmtId="0" fontId="4" fillId="0" borderId="0" xfId="0" applyFont="1" applyProtection="1">
      <protection hidden="1"/>
    </xf>
    <xf numFmtId="0" fontId="1" fillId="0" borderId="67" xfId="0" applyFont="1" applyBorder="1" applyProtection="1">
      <protection hidden="1"/>
    </xf>
    <xf numFmtId="0" fontId="6" fillId="0" borderId="67" xfId="0" applyFont="1" applyBorder="1" applyAlignment="1" applyProtection="1">
      <alignment vertical="top" wrapText="1"/>
      <protection hidden="1"/>
    </xf>
    <xf numFmtId="0" fontId="6" fillId="0" borderId="46" xfId="0" applyFont="1" applyBorder="1" applyAlignment="1" applyProtection="1">
      <alignment horizontal="left" vertical="top" wrapText="1"/>
      <protection hidden="1"/>
    </xf>
    <xf numFmtId="0" fontId="6" fillId="0" borderId="54" xfId="0" applyFont="1" applyBorder="1" applyAlignment="1" applyProtection="1">
      <alignment vertical="top" wrapText="1"/>
      <protection hidden="1"/>
    </xf>
    <xf numFmtId="0" fontId="6" fillId="0" borderId="49" xfId="0" applyFont="1" applyBorder="1" applyAlignment="1" applyProtection="1">
      <alignment horizontal="left" vertical="top" wrapText="1"/>
      <protection hidden="1"/>
    </xf>
    <xf numFmtId="0" fontId="6" fillId="0" borderId="48" xfId="0" applyFont="1" applyBorder="1" applyAlignment="1" applyProtection="1">
      <alignment horizontal="left" vertical="top" wrapText="1"/>
      <protection hidden="1"/>
    </xf>
    <xf numFmtId="0" fontId="6" fillId="0" borderId="9" xfId="0" applyFont="1" applyBorder="1" applyProtection="1">
      <protection hidden="1"/>
    </xf>
    <xf numFmtId="0" fontId="6" fillId="0" borderId="48" xfId="0" applyFont="1" applyBorder="1" applyProtection="1">
      <protection hidden="1"/>
    </xf>
    <xf numFmtId="0" fontId="6" fillId="0" borderId="5" xfId="0" applyFont="1" applyBorder="1" applyProtection="1">
      <protection hidden="1"/>
    </xf>
    <xf numFmtId="0" fontId="6" fillId="0" borderId="42" xfId="0" applyFont="1" applyBorder="1" applyProtection="1">
      <protection hidden="1"/>
    </xf>
    <xf numFmtId="0" fontId="6" fillId="0" borderId="92" xfId="0" applyFont="1" applyBorder="1" applyProtection="1">
      <protection hidden="1"/>
    </xf>
    <xf numFmtId="0" fontId="6" fillId="0" borderId="47" xfId="0" applyFont="1" applyBorder="1" applyProtection="1">
      <protection hidden="1"/>
    </xf>
    <xf numFmtId="0" fontId="11" fillId="0" borderId="0" xfId="0" applyFont="1" applyProtection="1">
      <protection hidden="1"/>
    </xf>
    <xf numFmtId="0" fontId="2" fillId="0" borderId="95" xfId="0" applyFont="1" applyBorder="1" applyProtection="1">
      <protection hidden="1"/>
    </xf>
    <xf numFmtId="0" fontId="2" fillId="0" borderId="92" xfId="0" applyFont="1" applyBorder="1" applyProtection="1">
      <protection hidden="1"/>
    </xf>
    <xf numFmtId="0" fontId="1" fillId="0" borderId="85" xfId="0" applyFont="1" applyBorder="1" applyProtection="1">
      <protection hidden="1"/>
    </xf>
    <xf numFmtId="0" fontId="1" fillId="0" borderId="0" xfId="0" applyFont="1" applyAlignment="1" applyProtection="1">
      <alignment horizontal="center"/>
      <protection hidden="1"/>
    </xf>
    <xf numFmtId="0" fontId="1" fillId="0" borderId="84" xfId="0" applyFont="1" applyBorder="1" applyProtection="1">
      <protection hidden="1"/>
    </xf>
    <xf numFmtId="0" fontId="6" fillId="0" borderId="84" xfId="0" applyFont="1" applyBorder="1" applyProtection="1">
      <protection hidden="1"/>
    </xf>
    <xf numFmtId="14" fontId="6" fillId="0" borderId="46" xfId="0" applyNumberFormat="1" applyFont="1" applyBorder="1" applyProtection="1">
      <protection hidden="1"/>
    </xf>
    <xf numFmtId="165" fontId="6" fillId="0" borderId="0" xfId="0" applyNumberFormat="1" applyFont="1" applyProtection="1">
      <protection hidden="1"/>
    </xf>
    <xf numFmtId="165" fontId="6" fillId="0" borderId="46" xfId="0" applyNumberFormat="1" applyFont="1" applyBorder="1" applyProtection="1">
      <protection hidden="1"/>
    </xf>
    <xf numFmtId="0" fontId="2" fillId="0" borderId="48" xfId="0" applyFont="1" applyBorder="1" applyProtection="1">
      <protection hidden="1"/>
    </xf>
    <xf numFmtId="0" fontId="6" fillId="0" borderId="54" xfId="0" applyFont="1" applyBorder="1" applyProtection="1">
      <protection hidden="1"/>
    </xf>
    <xf numFmtId="0" fontId="6" fillId="0" borderId="92" xfId="0" applyFont="1" applyBorder="1" applyAlignment="1" applyProtection="1">
      <alignment horizontal="center" vertical="top"/>
      <protection hidden="1"/>
    </xf>
    <xf numFmtId="0" fontId="1" fillId="0" borderId="0" xfId="0" applyFont="1" applyAlignment="1" applyProtection="1">
      <alignment horizontal="left" wrapText="1"/>
      <protection hidden="1"/>
    </xf>
    <xf numFmtId="0" fontId="1" fillId="0" borderId="46" xfId="0" applyFont="1" applyBorder="1" applyAlignment="1" applyProtection="1">
      <alignment horizontal="left" wrapText="1"/>
      <protection hidden="1"/>
    </xf>
    <xf numFmtId="0" fontId="1" fillId="0" borderId="0" xfId="0" quotePrefix="1" applyFont="1" applyAlignment="1" applyProtection="1">
      <alignment horizontal="left"/>
      <protection hidden="1"/>
    </xf>
    <xf numFmtId="49" fontId="1" fillId="0" borderId="0" xfId="0" applyNumberFormat="1" applyFont="1" applyProtection="1">
      <protection hidden="1"/>
    </xf>
    <xf numFmtId="0" fontId="1" fillId="0" borderId="44" xfId="0" applyFont="1" applyBorder="1" applyProtection="1">
      <protection hidden="1"/>
    </xf>
    <xf numFmtId="0" fontId="2" fillId="0" borderId="54" xfId="0" applyFont="1" applyBorder="1" applyProtection="1">
      <protection hidden="1"/>
    </xf>
    <xf numFmtId="0" fontId="1" fillId="0" borderId="48" xfId="0" applyFont="1" applyBorder="1" applyAlignment="1" applyProtection="1">
      <alignment horizontal="center"/>
      <protection hidden="1"/>
    </xf>
    <xf numFmtId="0" fontId="1" fillId="0" borderId="49" xfId="0" applyFont="1" applyBorder="1" applyAlignment="1" applyProtection="1">
      <alignment horizontal="center"/>
      <protection hidden="1"/>
    </xf>
    <xf numFmtId="0" fontId="2" fillId="0" borderId="42" xfId="0" applyFont="1" applyBorder="1" applyProtection="1">
      <protection hidden="1"/>
    </xf>
    <xf numFmtId="0" fontId="6" fillId="5" borderId="0" xfId="0" applyFont="1" applyFill="1" applyAlignment="1" applyProtection="1">
      <alignment vertical="top"/>
      <protection locked="0"/>
    </xf>
    <xf numFmtId="0" fontId="6" fillId="5" borderId="48" xfId="0" applyFont="1" applyFill="1" applyBorder="1" applyAlignment="1" applyProtection="1">
      <alignment vertical="top"/>
      <protection locked="0"/>
    </xf>
    <xf numFmtId="166" fontId="15" fillId="0" borderId="35" xfId="1" applyNumberFormat="1" applyFont="1" applyBorder="1" applyAlignment="1" applyProtection="1">
      <alignment horizontal="right"/>
    </xf>
    <xf numFmtId="0" fontId="2" fillId="0" borderId="84" xfId="0" applyFont="1" applyBorder="1"/>
    <xf numFmtId="0" fontId="15" fillId="0" borderId="46" xfId="0" applyFont="1" applyBorder="1"/>
    <xf numFmtId="0" fontId="15" fillId="6" borderId="112" xfId="0" applyFont="1" applyFill="1" applyBorder="1"/>
    <xf numFmtId="0" fontId="16" fillId="0" borderId="0" xfId="0" applyFont="1"/>
    <xf numFmtId="0" fontId="15" fillId="6" borderId="117" xfId="0" applyFont="1" applyFill="1" applyBorder="1" applyAlignment="1">
      <alignment horizontal="left"/>
    </xf>
    <xf numFmtId="0" fontId="15" fillId="6" borderId="118" xfId="0" applyFont="1" applyFill="1" applyBorder="1" applyAlignment="1">
      <alignment horizontal="left"/>
    </xf>
    <xf numFmtId="0" fontId="15" fillId="6" borderId="118" xfId="0" applyFont="1" applyFill="1" applyBorder="1"/>
    <xf numFmtId="37" fontId="15" fillId="6" borderId="119" xfId="0" applyNumberFormat="1" applyFont="1" applyFill="1" applyBorder="1" applyAlignment="1">
      <alignment horizontal="right"/>
    </xf>
    <xf numFmtId="0" fontId="15" fillId="0" borderId="101" xfId="0" applyFont="1" applyBorder="1" applyAlignment="1" applyProtection="1">
      <alignment horizontal="left"/>
      <protection locked="0"/>
    </xf>
    <xf numFmtId="9" fontId="15" fillId="0" borderId="101" xfId="0" applyNumberFormat="1" applyFont="1" applyBorder="1" applyAlignment="1" applyProtection="1">
      <alignment horizontal="left"/>
      <protection locked="0"/>
    </xf>
    <xf numFmtId="0" fontId="15" fillId="0" borderId="0" xfId="0" applyFont="1" applyAlignment="1" applyProtection="1">
      <alignment horizontal="left"/>
      <protection locked="0"/>
    </xf>
    <xf numFmtId="0" fontId="15" fillId="0" borderId="0" xfId="0" applyFont="1" applyProtection="1">
      <protection locked="0"/>
    </xf>
    <xf numFmtId="0" fontId="27" fillId="0" borderId="0" xfId="0" applyFont="1"/>
    <xf numFmtId="168" fontId="2" fillId="0" borderId="39" xfId="1" applyNumberFormat="1" applyFont="1" applyBorder="1" applyAlignment="1">
      <alignment horizontal="center"/>
    </xf>
    <xf numFmtId="168" fontId="2" fillId="0" borderId="30" xfId="1" applyNumberFormat="1" applyFont="1" applyBorder="1" applyAlignment="1">
      <alignment horizontal="center"/>
    </xf>
    <xf numFmtId="0" fontId="2" fillId="0" borderId="54" xfId="0" applyFont="1" applyBorder="1"/>
    <xf numFmtId="0" fontId="1" fillId="0" borderId="0" xfId="0" applyFont="1" applyAlignment="1" applyProtection="1">
      <alignment horizontal="left" vertical="top"/>
      <protection hidden="1"/>
    </xf>
    <xf numFmtId="0" fontId="2" fillId="0" borderId="39" xfId="0" applyFont="1" applyBorder="1"/>
    <xf numFmtId="0" fontId="33" fillId="0" borderId="19" xfId="0" applyFont="1" applyBorder="1"/>
    <xf numFmtId="0" fontId="33" fillId="0" borderId="132" xfId="0" applyFont="1" applyBorder="1" applyAlignment="1">
      <alignment horizontal="center"/>
    </xf>
    <xf numFmtId="0" fontId="14" fillId="0" borderId="133" xfId="0" applyFont="1" applyBorder="1"/>
    <xf numFmtId="0" fontId="6" fillId="0" borderId="54" xfId="0" applyFont="1" applyBorder="1" applyAlignment="1">
      <alignment horizontal="right"/>
    </xf>
    <xf numFmtId="0" fontId="6" fillId="0" borderId="48" xfId="0" applyFont="1" applyBorder="1"/>
    <xf numFmtId="0" fontId="6" fillId="0" borderId="48" xfId="0" applyFont="1" applyBorder="1" applyAlignment="1">
      <alignment horizontal="left"/>
    </xf>
    <xf numFmtId="0" fontId="6" fillId="0" borderId="87" xfId="0" applyFont="1" applyBorder="1"/>
    <xf numFmtId="168" fontId="2" fillId="0" borderId="98" xfId="1" applyNumberFormat="1" applyFont="1" applyBorder="1" applyAlignment="1">
      <alignment horizontal="center"/>
    </xf>
    <xf numFmtId="170" fontId="2" fillId="0" borderId="40" xfId="1" applyNumberFormat="1" applyFont="1" applyBorder="1" applyAlignment="1">
      <alignment horizontal="center"/>
    </xf>
    <xf numFmtId="170" fontId="2" fillId="0" borderId="18" xfId="1" applyNumberFormat="1" applyFont="1" applyBorder="1" applyAlignment="1">
      <alignment horizontal="center"/>
    </xf>
    <xf numFmtId="170" fontId="2" fillId="0" borderId="46" xfId="1" applyNumberFormat="1" applyFont="1" applyBorder="1" applyAlignment="1">
      <alignment horizontal="center"/>
    </xf>
    <xf numFmtId="0" fontId="2" fillId="0" borderId="30" xfId="0" applyFont="1" applyBorder="1"/>
    <xf numFmtId="0" fontId="2" fillId="0" borderId="109" xfId="0" applyFont="1" applyBorder="1" applyAlignment="1">
      <alignment horizontal="center"/>
    </xf>
    <xf numFmtId="0" fontId="2" fillId="0" borderId="37" xfId="0" applyFont="1" applyBorder="1" applyAlignment="1">
      <alignment horizontal="center"/>
    </xf>
    <xf numFmtId="0" fontId="2" fillId="0" borderId="104" xfId="0" applyFont="1" applyBorder="1" applyAlignment="1">
      <alignment horizontal="center"/>
    </xf>
    <xf numFmtId="0" fontId="2" fillId="0" borderId="36" xfId="0" applyFont="1" applyBorder="1" applyAlignment="1">
      <alignment horizontal="center"/>
    </xf>
    <xf numFmtId="37" fontId="2" fillId="5" borderId="105" xfId="0" applyNumberFormat="1" applyFont="1" applyFill="1" applyBorder="1" applyAlignment="1" applyProtection="1">
      <alignment horizontal="right"/>
      <protection locked="0"/>
    </xf>
    <xf numFmtId="37" fontId="15" fillId="9" borderId="105" xfId="0" applyNumberFormat="1" applyFont="1" applyFill="1" applyBorder="1" applyAlignment="1" applyProtection="1">
      <alignment horizontal="right"/>
      <protection locked="0"/>
    </xf>
    <xf numFmtId="37" fontId="15" fillId="9" borderId="91" xfId="0" applyNumberFormat="1" applyFont="1" applyFill="1" applyBorder="1" applyAlignment="1" applyProtection="1">
      <alignment horizontal="right"/>
      <protection locked="0"/>
    </xf>
    <xf numFmtId="0" fontId="2" fillId="5" borderId="123" xfId="0" applyFont="1" applyFill="1" applyBorder="1" applyProtection="1">
      <protection locked="0"/>
    </xf>
    <xf numFmtId="0" fontId="2" fillId="5" borderId="124" xfId="0" applyFont="1" applyFill="1" applyBorder="1" applyProtection="1">
      <protection locked="0"/>
    </xf>
    <xf numFmtId="9" fontId="2" fillId="5" borderId="125" xfId="2" applyFont="1" applyFill="1" applyBorder="1" applyAlignment="1" applyProtection="1">
      <alignment horizontal="center"/>
      <protection locked="0"/>
    </xf>
    <xf numFmtId="3" fontId="2" fillId="5" borderId="125" xfId="0" applyNumberFormat="1" applyFont="1" applyFill="1" applyBorder="1" applyProtection="1">
      <protection locked="0"/>
    </xf>
    <xf numFmtId="0" fontId="2" fillId="0" borderId="114" xfId="0" applyFont="1" applyBorder="1" applyAlignment="1">
      <alignment horizontal="left"/>
    </xf>
    <xf numFmtId="0" fontId="15" fillId="0" borderId="135" xfId="0" applyFont="1" applyBorder="1" applyAlignment="1">
      <alignment horizontal="center"/>
    </xf>
    <xf numFmtId="0" fontId="15" fillId="0" borderId="136" xfId="0" applyFont="1" applyBorder="1" applyAlignment="1">
      <alignment horizontal="center"/>
    </xf>
    <xf numFmtId="0" fontId="15" fillId="0" borderId="136" xfId="0" applyFont="1" applyBorder="1" applyAlignment="1">
      <alignment horizontal="center" wrapText="1"/>
    </xf>
    <xf numFmtId="0" fontId="15" fillId="0" borderId="137" xfId="0" applyFont="1" applyBorder="1" applyAlignment="1">
      <alignment horizontal="center" wrapText="1"/>
    </xf>
    <xf numFmtId="0" fontId="15" fillId="0" borderId="93" xfId="0" applyFont="1" applyBorder="1" applyAlignment="1">
      <alignment horizontal="center" wrapText="1"/>
    </xf>
    <xf numFmtId="0" fontId="15" fillId="0" borderId="138" xfId="0" applyFont="1" applyBorder="1" applyAlignment="1">
      <alignment horizontal="center" wrapText="1"/>
    </xf>
    <xf numFmtId="0" fontId="15" fillId="0" borderId="103" xfId="0" applyFont="1" applyBorder="1" applyAlignment="1">
      <alignment horizontal="center" wrapText="1"/>
    </xf>
    <xf numFmtId="0" fontId="2" fillId="5" borderId="139" xfId="0" applyFont="1" applyFill="1" applyBorder="1" applyProtection="1">
      <protection locked="0"/>
    </xf>
    <xf numFmtId="0" fontId="2" fillId="5" borderId="121" xfId="0" applyFont="1" applyFill="1" applyBorder="1" applyProtection="1">
      <protection locked="0"/>
    </xf>
    <xf numFmtId="9" fontId="2" fillId="5" borderId="140" xfId="2" applyFont="1" applyFill="1" applyBorder="1" applyAlignment="1" applyProtection="1">
      <alignment horizontal="center"/>
      <protection locked="0"/>
    </xf>
    <xf numFmtId="3" fontId="2" fillId="5" borderId="140" xfId="0" applyNumberFormat="1" applyFont="1" applyFill="1" applyBorder="1" applyProtection="1">
      <protection locked="0"/>
    </xf>
    <xf numFmtId="166" fontId="15" fillId="0" borderId="122" xfId="1" applyNumberFormat="1" applyFont="1" applyFill="1" applyBorder="1" applyProtection="1"/>
    <xf numFmtId="166" fontId="15" fillId="0" borderId="141" xfId="1" applyNumberFormat="1" applyFont="1" applyFill="1" applyBorder="1" applyProtection="1"/>
    <xf numFmtId="166" fontId="15" fillId="0" borderId="142" xfId="1" applyNumberFormat="1" applyFont="1" applyFill="1" applyBorder="1" applyProtection="1"/>
    <xf numFmtId="166" fontId="15" fillId="0" borderId="126" xfId="1" applyNumberFormat="1" applyFont="1" applyFill="1" applyBorder="1" applyProtection="1"/>
    <xf numFmtId="166" fontId="15" fillId="0" borderId="143" xfId="1" applyNumberFormat="1" applyFont="1" applyFill="1" applyBorder="1" applyProtection="1"/>
    <xf numFmtId="166" fontId="15" fillId="0" borderId="127" xfId="1" applyNumberFormat="1" applyFont="1" applyFill="1" applyBorder="1" applyProtection="1"/>
    <xf numFmtId="0" fontId="2" fillId="5" borderId="144" xfId="0" applyFont="1" applyFill="1" applyBorder="1" applyProtection="1">
      <protection locked="0"/>
    </xf>
    <xf numFmtId="0" fontId="2" fillId="5" borderId="145" xfId="0" applyFont="1" applyFill="1" applyBorder="1" applyProtection="1">
      <protection locked="0"/>
    </xf>
    <xf numFmtId="9" fontId="2" fillId="5" borderId="128" xfId="2" applyFont="1" applyFill="1" applyBorder="1" applyAlignment="1" applyProtection="1">
      <alignment horizontal="center"/>
      <protection locked="0"/>
    </xf>
    <xf numFmtId="3" fontId="2" fillId="5" borderId="128" xfId="0" applyNumberFormat="1" applyFont="1" applyFill="1" applyBorder="1" applyProtection="1">
      <protection locked="0"/>
    </xf>
    <xf numFmtId="166" fontId="15" fillId="0" borderId="129" xfId="1" applyNumberFormat="1" applyFont="1" applyFill="1" applyBorder="1" applyProtection="1"/>
    <xf numFmtId="166" fontId="15" fillId="0" borderId="146" xfId="1" applyNumberFormat="1" applyFont="1" applyFill="1" applyBorder="1" applyProtection="1"/>
    <xf numFmtId="166" fontId="15" fillId="0" borderId="130" xfId="1" applyNumberFormat="1" applyFont="1" applyFill="1" applyBorder="1" applyProtection="1"/>
    <xf numFmtId="166" fontId="15" fillId="0" borderId="0" xfId="0" applyNumberFormat="1" applyFont="1" applyProtection="1">
      <protection locked="0"/>
    </xf>
    <xf numFmtId="43" fontId="2" fillId="0" borderId="0" xfId="5" applyFont="1" applyProtection="1">
      <protection locked="0"/>
    </xf>
    <xf numFmtId="166" fontId="2" fillId="0" borderId="0" xfId="0" applyNumberFormat="1" applyFont="1" applyProtection="1">
      <protection locked="0"/>
    </xf>
    <xf numFmtId="0" fontId="15" fillId="0" borderId="10" xfId="0" applyFont="1" applyBorder="1"/>
    <xf numFmtId="37" fontId="2" fillId="5" borderId="147" xfId="0" applyNumberFormat="1" applyFont="1" applyFill="1" applyBorder="1" applyAlignment="1" applyProtection="1">
      <alignment horizontal="right"/>
      <protection locked="0"/>
    </xf>
    <xf numFmtId="37" fontId="2" fillId="5" borderId="36" xfId="0" applyNumberFormat="1" applyFont="1" applyFill="1" applyBorder="1" applyAlignment="1" applyProtection="1">
      <alignment horizontal="right"/>
      <protection locked="0"/>
    </xf>
    <xf numFmtId="37" fontId="15" fillId="5" borderId="38" xfId="0" applyNumberFormat="1" applyFont="1" applyFill="1" applyBorder="1" applyAlignment="1" applyProtection="1">
      <alignment horizontal="right"/>
      <protection locked="0"/>
    </xf>
    <xf numFmtId="37" fontId="2" fillId="5" borderId="46" xfId="0" applyNumberFormat="1" applyFont="1" applyFill="1" applyBorder="1" applyAlignment="1" applyProtection="1">
      <alignment horizontal="right"/>
      <protection locked="0"/>
    </xf>
    <xf numFmtId="0" fontId="15" fillId="7" borderId="115" xfId="0" applyFont="1" applyFill="1" applyBorder="1"/>
    <xf numFmtId="0" fontId="15" fillId="7" borderId="116" xfId="0" applyFont="1" applyFill="1" applyBorder="1"/>
    <xf numFmtId="0" fontId="15" fillId="7" borderId="46" xfId="0" applyFont="1" applyFill="1" applyBorder="1"/>
    <xf numFmtId="0" fontId="15" fillId="0" borderId="1" xfId="0" applyFont="1" applyBorder="1" applyAlignment="1">
      <alignment horizontal="left"/>
    </xf>
    <xf numFmtId="0" fontId="15" fillId="0" borderId="93" xfId="0" applyFont="1" applyBorder="1" applyAlignment="1">
      <alignment horizontal="left"/>
    </xf>
    <xf numFmtId="0" fontId="15" fillId="0" borderId="93" xfId="0" applyFont="1" applyBorder="1"/>
    <xf numFmtId="166" fontId="15" fillId="6" borderId="107" xfId="1" applyNumberFormat="1" applyFont="1" applyFill="1" applyBorder="1" applyAlignment="1" applyProtection="1">
      <alignment horizontal="right"/>
      <protection locked="0"/>
    </xf>
    <xf numFmtId="42" fontId="15" fillId="0" borderId="36" xfId="1" quotePrefix="1" applyNumberFormat="1" applyFont="1" applyFill="1" applyBorder="1"/>
    <xf numFmtId="37" fontId="15" fillId="6" borderId="38" xfId="0" applyNumberFormat="1" applyFont="1" applyFill="1" applyBorder="1" applyAlignment="1" applyProtection="1">
      <alignment horizontal="right"/>
      <protection locked="0"/>
    </xf>
    <xf numFmtId="0" fontId="15" fillId="6" borderId="150" xfId="0" applyFont="1" applyFill="1" applyBorder="1" applyAlignment="1">
      <alignment horizontal="left"/>
    </xf>
    <xf numFmtId="0" fontId="15" fillId="0" borderId="150" xfId="0" applyFont="1" applyBorder="1"/>
    <xf numFmtId="0" fontId="15" fillId="6" borderId="153" xfId="0" applyFont="1" applyFill="1" applyBorder="1"/>
    <xf numFmtId="0" fontId="15" fillId="6" borderId="133" xfId="0" applyFont="1" applyFill="1" applyBorder="1"/>
    <xf numFmtId="0" fontId="15" fillId="8" borderId="119" xfId="0" applyFont="1" applyFill="1" applyBorder="1" applyAlignment="1">
      <alignment horizontal="center"/>
    </xf>
    <xf numFmtId="0" fontId="15" fillId="0" borderId="46" xfId="0" applyFont="1" applyBorder="1" applyAlignment="1">
      <alignment horizontal="center"/>
    </xf>
    <xf numFmtId="0" fontId="2" fillId="0" borderId="101" xfId="0" applyFont="1" applyBorder="1" applyAlignment="1">
      <alignment horizontal="left"/>
    </xf>
    <xf numFmtId="0" fontId="2" fillId="0" borderId="148" xfId="0" applyFont="1" applyBorder="1" applyAlignment="1">
      <alignment horizontal="left"/>
    </xf>
    <xf numFmtId="0" fontId="2" fillId="0" borderId="151" xfId="0" applyFont="1" applyBorder="1" applyAlignment="1">
      <alignment horizontal="left"/>
    </xf>
    <xf numFmtId="0" fontId="16" fillId="0" borderId="84" xfId="0" applyFont="1" applyBorder="1"/>
    <xf numFmtId="0" fontId="15" fillId="0" borderId="84" xfId="0" applyFont="1" applyBorder="1"/>
    <xf numFmtId="0" fontId="15" fillId="6" borderId="150" xfId="0" applyFont="1" applyFill="1" applyBorder="1"/>
    <xf numFmtId="9" fontId="15" fillId="0" borderId="150" xfId="0" applyNumberFormat="1" applyFont="1" applyBorder="1" applyAlignment="1" applyProtection="1">
      <alignment horizontal="center"/>
      <protection locked="0"/>
    </xf>
    <xf numFmtId="3" fontId="15" fillId="0" borderId="87" xfId="0" applyNumberFormat="1" applyFont="1" applyBorder="1" applyProtection="1">
      <protection locked="0"/>
    </xf>
    <xf numFmtId="0" fontId="15" fillId="6" borderId="157" xfId="0" applyFont="1" applyFill="1" applyBorder="1"/>
    <xf numFmtId="0" fontId="2" fillId="0" borderId="40" xfId="0" applyFont="1" applyBorder="1" applyAlignment="1">
      <alignment horizontal="left"/>
    </xf>
    <xf numFmtId="166" fontId="15" fillId="0" borderId="107" xfId="1" applyNumberFormat="1" applyFont="1" applyBorder="1" applyProtection="1"/>
    <xf numFmtId="0" fontId="37" fillId="0" borderId="0" xfId="0" applyFont="1" applyProtection="1">
      <protection locked="0"/>
    </xf>
    <xf numFmtId="0" fontId="2" fillId="0" borderId="0" xfId="0" applyFont="1" applyAlignment="1">
      <alignment horizontal="center"/>
    </xf>
    <xf numFmtId="0" fontId="28" fillId="0" borderId="0" xfId="0" applyFont="1" applyAlignment="1">
      <alignment horizontal="center"/>
    </xf>
    <xf numFmtId="0" fontId="6" fillId="0" borderId="148" xfId="0" applyFont="1" applyBorder="1" applyProtection="1">
      <protection hidden="1"/>
    </xf>
    <xf numFmtId="0" fontId="6" fillId="0" borderId="148" xfId="0" applyFont="1" applyBorder="1" applyAlignment="1" applyProtection="1">
      <alignment horizontal="center"/>
      <protection hidden="1"/>
    </xf>
    <xf numFmtId="14" fontId="6" fillId="0" borderId="148" xfId="0" applyNumberFormat="1" applyFont="1" applyBorder="1" applyAlignment="1" applyProtection="1">
      <alignment horizontal="left"/>
      <protection hidden="1"/>
    </xf>
    <xf numFmtId="1" fontId="6" fillId="5" borderId="151" xfId="0" applyNumberFormat="1" applyFont="1" applyFill="1" applyBorder="1" applyAlignment="1" applyProtection="1">
      <alignment horizontal="center"/>
      <protection locked="0"/>
    </xf>
    <xf numFmtId="0" fontId="2" fillId="0" borderId="101" xfId="0" applyFont="1" applyBorder="1" applyAlignment="1" applyProtection="1">
      <alignment horizontal="center"/>
      <protection locked="0"/>
    </xf>
    <xf numFmtId="0" fontId="2" fillId="0" borderId="133" xfId="0" applyFont="1" applyBorder="1" applyAlignment="1">
      <alignment horizontal="left"/>
    </xf>
    <xf numFmtId="0" fontId="2" fillId="0" borderId="0" xfId="0" applyFont="1" applyAlignment="1">
      <alignment horizontal="left"/>
    </xf>
    <xf numFmtId="0" fontId="2" fillId="5" borderId="121" xfId="0" applyFont="1" applyFill="1" applyBorder="1" applyAlignment="1" applyProtection="1">
      <alignment horizontal="center"/>
      <protection locked="0"/>
    </xf>
    <xf numFmtId="0" fontId="2" fillId="5" borderId="124" xfId="0" applyFont="1" applyFill="1" applyBorder="1" applyAlignment="1" applyProtection="1">
      <alignment horizontal="center"/>
      <protection locked="0"/>
    </xf>
    <xf numFmtId="0" fontId="2" fillId="5" borderId="145" xfId="0" applyFont="1" applyFill="1" applyBorder="1" applyAlignment="1" applyProtection="1">
      <alignment horizontal="center"/>
      <protection locked="0"/>
    </xf>
    <xf numFmtId="171" fontId="15" fillId="5" borderId="140" xfId="6" applyNumberFormat="1" applyFont="1" applyFill="1" applyBorder="1" applyProtection="1">
      <protection locked="0"/>
    </xf>
    <xf numFmtId="171" fontId="15" fillId="5" borderId="125" xfId="6" applyNumberFormat="1" applyFont="1" applyFill="1" applyBorder="1" applyProtection="1">
      <protection locked="0"/>
    </xf>
    <xf numFmtId="171" fontId="15" fillId="5" borderId="128" xfId="6" applyNumberFormat="1" applyFont="1" applyFill="1" applyBorder="1" applyProtection="1">
      <protection locked="0"/>
    </xf>
    <xf numFmtId="0" fontId="2" fillId="0" borderId="120" xfId="0" applyFont="1" applyBorder="1" applyAlignment="1">
      <alignment horizontal="left"/>
    </xf>
    <xf numFmtId="0" fontId="33" fillId="0" borderId="132" xfId="0" applyFont="1" applyBorder="1" applyAlignment="1">
      <alignment horizontal="center" wrapText="1"/>
    </xf>
    <xf numFmtId="0" fontId="33" fillId="0" borderId="158" xfId="0" applyFont="1" applyBorder="1" applyAlignment="1">
      <alignment horizontal="center" wrapText="1"/>
    </xf>
    <xf numFmtId="170" fontId="2" fillId="0" borderId="87" xfId="1" applyNumberFormat="1" applyFont="1" applyBorder="1" applyAlignment="1">
      <alignment horizontal="center"/>
    </xf>
    <xf numFmtId="0" fontId="15" fillId="0" borderId="0" xfId="0" applyFont="1" applyAlignment="1">
      <alignment horizontal="center"/>
    </xf>
    <xf numFmtId="0" fontId="2" fillId="0" borderId="46" xfId="0" applyFont="1" applyBorder="1" applyAlignment="1">
      <alignment horizontal="center"/>
    </xf>
    <xf numFmtId="0" fontId="2" fillId="0" borderId="36" xfId="0" applyFont="1" applyBorder="1"/>
    <xf numFmtId="3" fontId="2" fillId="5" borderId="106" xfId="0" applyNumberFormat="1" applyFont="1" applyFill="1" applyBorder="1" applyAlignment="1">
      <alignment horizontal="center"/>
    </xf>
    <xf numFmtId="0" fontId="2" fillId="0" borderId="37" xfId="0" applyFont="1" applyBorder="1"/>
    <xf numFmtId="0" fontId="2" fillId="0" borderId="38" xfId="0" applyFont="1" applyBorder="1"/>
    <xf numFmtId="3" fontId="2" fillId="5" borderId="20" xfId="0" applyNumberFormat="1" applyFont="1" applyFill="1" applyBorder="1" applyAlignment="1">
      <alignment horizontal="center"/>
    </xf>
    <xf numFmtId="0" fontId="33" fillId="0" borderId="107" xfId="0" applyFont="1" applyBorder="1"/>
    <xf numFmtId="0" fontId="33" fillId="8" borderId="134" xfId="0" applyFont="1" applyFill="1" applyBorder="1" applyAlignment="1">
      <alignment horizontal="center" wrapText="1"/>
    </xf>
    <xf numFmtId="0" fontId="2" fillId="0" borderId="6" xfId="0" applyFont="1" applyBorder="1"/>
    <xf numFmtId="0" fontId="2" fillId="0" borderId="7" xfId="0" applyFont="1" applyBorder="1"/>
    <xf numFmtId="0" fontId="2" fillId="0" borderId="0" xfId="0" applyFont="1" applyAlignment="1">
      <alignment horizontal="right"/>
    </xf>
    <xf numFmtId="14" fontId="2" fillId="0" borderId="8" xfId="0" applyNumberFormat="1" applyFont="1" applyBorder="1"/>
    <xf numFmtId="0" fontId="2" fillId="0" borderId="8" xfId="0" applyFont="1" applyBorder="1"/>
    <xf numFmtId="0" fontId="2" fillId="0" borderId="7" xfId="0" applyFont="1" applyBorder="1" applyAlignment="1">
      <alignment horizontal="center"/>
    </xf>
    <xf numFmtId="0" fontId="2" fillId="0" borderId="4" xfId="0" applyFont="1" applyBorder="1" applyAlignment="1">
      <alignment horizontal="center" vertical="top" wrapText="1"/>
    </xf>
    <xf numFmtId="0" fontId="2" fillId="0" borderId="26" xfId="0" applyFont="1" applyBorder="1" applyAlignment="1">
      <alignment horizontal="center" vertical="top" wrapText="1"/>
    </xf>
    <xf numFmtId="0" fontId="2" fillId="0" borderId="27" xfId="0" applyFont="1" applyBorder="1" applyAlignment="1">
      <alignment horizontal="center" vertical="top" wrapText="1"/>
    </xf>
    <xf numFmtId="0" fontId="2" fillId="0" borderId="5" xfId="0" applyFont="1" applyBorder="1" applyAlignment="1">
      <alignment horizontal="center" vertical="top" wrapText="1"/>
    </xf>
    <xf numFmtId="0" fontId="2" fillId="0" borderId="22" xfId="0" applyFont="1" applyBorder="1" applyAlignment="1">
      <alignment horizontal="center" vertical="top" wrapText="1"/>
    </xf>
    <xf numFmtId="0" fontId="2" fillId="0" borderId="28" xfId="0" applyFont="1" applyBorder="1" applyAlignment="1">
      <alignment horizontal="center" vertical="top" wrapText="1"/>
    </xf>
    <xf numFmtId="0" fontId="2" fillId="0" borderId="29" xfId="0" applyFont="1" applyBorder="1" applyAlignment="1">
      <alignment horizontal="center"/>
    </xf>
    <xf numFmtId="0" fontId="2" fillId="0" borderId="30" xfId="0" applyFont="1" applyBorder="1" applyAlignment="1">
      <alignment horizontal="center"/>
    </xf>
    <xf numFmtId="0" fontId="2" fillId="0" borderId="9" xfId="0" applyFont="1" applyBorder="1" applyAlignment="1">
      <alignment horizontal="center"/>
    </xf>
    <xf numFmtId="0" fontId="2" fillId="0" borderId="31" xfId="0" applyFont="1" applyBorder="1" applyAlignment="1">
      <alignment horizontal="center"/>
    </xf>
    <xf numFmtId="0" fontId="2" fillId="0" borderId="23" xfId="0" applyFont="1" applyBorder="1" applyAlignment="1">
      <alignment horizontal="center"/>
    </xf>
    <xf numFmtId="0" fontId="2" fillId="0" borderId="21" xfId="0" applyFont="1" applyBorder="1" applyAlignment="1">
      <alignment horizontal="center"/>
    </xf>
    <xf numFmtId="0" fontId="2" fillId="0" borderId="32" xfId="0" applyFont="1" applyBorder="1" applyAlignment="1">
      <alignment horizontal="center"/>
    </xf>
    <xf numFmtId="0" fontId="2" fillId="5" borderId="32" xfId="0" applyFont="1" applyFill="1" applyBorder="1" applyAlignment="1">
      <alignment horizontal="center"/>
    </xf>
    <xf numFmtId="49" fontId="2" fillId="5" borderId="32" xfId="0" applyNumberFormat="1" applyFont="1" applyFill="1" applyBorder="1" applyAlignment="1" applyProtection="1">
      <alignment horizontal="center"/>
      <protection locked="0"/>
    </xf>
    <xf numFmtId="167" fontId="2" fillId="5" borderId="32" xfId="0" applyNumberFormat="1" applyFont="1" applyFill="1" applyBorder="1" applyAlignment="1">
      <alignment horizontal="center"/>
    </xf>
    <xf numFmtId="5" fontId="2" fillId="5" borderId="32" xfId="0" applyNumberFormat="1" applyFont="1" applyFill="1" applyBorder="1" applyAlignment="1">
      <alignment horizontal="center"/>
    </xf>
    <xf numFmtId="5" fontId="2" fillId="0" borderId="32" xfId="0" applyNumberFormat="1" applyFont="1" applyBorder="1" applyAlignment="1">
      <alignment horizontal="center"/>
    </xf>
    <xf numFmtId="9" fontId="2" fillId="5" borderId="32" xfId="2" applyFont="1" applyFill="1" applyBorder="1" applyAlignment="1">
      <alignment horizontal="center"/>
    </xf>
    <xf numFmtId="169" fontId="2" fillId="5" borderId="14" xfId="0" applyNumberFormat="1" applyFont="1" applyFill="1" applyBorder="1" applyAlignment="1">
      <alignment horizontal="center"/>
    </xf>
    <xf numFmtId="169" fontId="2" fillId="0" borderId="15" xfId="0" applyNumberFormat="1" applyFont="1" applyBorder="1" applyAlignment="1">
      <alignment horizontal="center" wrapText="1"/>
    </xf>
    <xf numFmtId="0" fontId="2" fillId="5" borderId="13" xfId="0" applyFont="1" applyFill="1" applyBorder="1" applyAlignment="1">
      <alignment horizontal="center"/>
    </xf>
    <xf numFmtId="49" fontId="2" fillId="5" borderId="13" xfId="0" applyNumberFormat="1" applyFont="1" applyFill="1" applyBorder="1" applyAlignment="1" applyProtection="1">
      <alignment horizontal="center"/>
      <protection locked="0"/>
    </xf>
    <xf numFmtId="167" fontId="2" fillId="5" borderId="13" xfId="0" applyNumberFormat="1" applyFont="1" applyFill="1" applyBorder="1" applyAlignment="1">
      <alignment horizontal="center"/>
    </xf>
    <xf numFmtId="169" fontId="2" fillId="5" borderId="11" xfId="0" applyNumberFormat="1" applyFont="1" applyFill="1" applyBorder="1" applyAlignment="1">
      <alignment horizontal="center"/>
    </xf>
    <xf numFmtId="49" fontId="2" fillId="5" borderId="13" xfId="0" quotePrefix="1" applyNumberFormat="1" applyFont="1" applyFill="1" applyBorder="1" applyAlignment="1" applyProtection="1">
      <alignment horizontal="center"/>
      <protection locked="0"/>
    </xf>
    <xf numFmtId="0" fontId="2" fillId="5" borderId="13" xfId="0" applyFont="1" applyFill="1" applyBorder="1"/>
    <xf numFmtId="49" fontId="2" fillId="5" borderId="13" xfId="0" applyNumberFormat="1" applyFont="1" applyFill="1" applyBorder="1" applyProtection="1">
      <protection locked="0"/>
    </xf>
    <xf numFmtId="167" fontId="2" fillId="5" borderId="13" xfId="0" applyNumberFormat="1" applyFont="1" applyFill="1" applyBorder="1"/>
    <xf numFmtId="169" fontId="2" fillId="5" borderId="11" xfId="0" applyNumberFormat="1" applyFont="1" applyFill="1" applyBorder="1"/>
    <xf numFmtId="0" fontId="2" fillId="5" borderId="12" xfId="0" applyFont="1" applyFill="1" applyBorder="1"/>
    <xf numFmtId="0" fontId="2" fillId="0" borderId="33" xfId="0" applyFont="1" applyBorder="1"/>
    <xf numFmtId="0" fontId="2" fillId="0" borderId="17" xfId="0" applyFont="1" applyBorder="1"/>
    <xf numFmtId="164" fontId="15" fillId="0" borderId="25" xfId="0" applyNumberFormat="1" applyFont="1" applyBorder="1"/>
    <xf numFmtId="0" fontId="2" fillId="0" borderId="20" xfId="0" applyFont="1" applyBorder="1"/>
    <xf numFmtId="0" fontId="2" fillId="0" borderId="46" xfId="0" applyFont="1" applyBorder="1" applyProtection="1">
      <protection locked="0"/>
    </xf>
    <xf numFmtId="0" fontId="2" fillId="0" borderId="54" xfId="0" applyFont="1" applyBorder="1" applyAlignment="1">
      <alignment horizontal="left"/>
    </xf>
    <xf numFmtId="0" fontId="2" fillId="0" borderId="150" xfId="0" applyFont="1" applyBorder="1" applyAlignment="1">
      <alignment horizontal="left"/>
    </xf>
    <xf numFmtId="0" fontId="14" fillId="4" borderId="107" xfId="0" applyFont="1" applyFill="1" applyBorder="1" applyAlignment="1">
      <alignment horizontal="center"/>
    </xf>
    <xf numFmtId="0" fontId="1" fillId="4" borderId="107" xfId="0" applyFont="1" applyFill="1" applyBorder="1" applyAlignment="1">
      <alignment horizontal="center"/>
    </xf>
    <xf numFmtId="0" fontId="2" fillId="0" borderId="95" xfId="0" applyFont="1" applyBorder="1" applyProtection="1">
      <protection locked="0"/>
    </xf>
    <xf numFmtId="0" fontId="2" fillId="0" borderId="95" xfId="0" applyFont="1" applyBorder="1" applyAlignment="1" applyProtection="1">
      <alignment horizontal="left"/>
      <protection locked="0"/>
    </xf>
    <xf numFmtId="0" fontId="2" fillId="0" borderId="95" xfId="0" applyFont="1" applyBorder="1" applyAlignment="1" applyProtection="1">
      <alignment horizontal="left" indent="5"/>
      <protection locked="0"/>
    </xf>
    <xf numFmtId="0" fontId="2" fillId="0" borderId="46" xfId="0" applyFont="1" applyBorder="1" applyAlignment="1" applyProtection="1">
      <alignment vertical="top"/>
      <protection locked="0"/>
    </xf>
    <xf numFmtId="0" fontId="30" fillId="0" borderId="95" xfId="0" applyFont="1" applyBorder="1" applyAlignment="1" applyProtection="1">
      <alignment vertical="top"/>
      <protection locked="0"/>
    </xf>
    <xf numFmtId="0" fontId="2" fillId="0" borderId="95" xfId="0" applyFont="1" applyBorder="1" applyAlignment="1" applyProtection="1">
      <alignment wrapText="1"/>
      <protection locked="0"/>
    </xf>
    <xf numFmtId="0" fontId="2" fillId="0" borderId="95" xfId="0" applyFont="1" applyBorder="1" applyAlignment="1" applyProtection="1">
      <alignment vertical="top"/>
      <protection locked="0"/>
    </xf>
    <xf numFmtId="0" fontId="2" fillId="0" borderId="95" xfId="0" applyFont="1" applyBorder="1" applyAlignment="1">
      <alignment horizontal="left" vertical="top"/>
    </xf>
    <xf numFmtId="0" fontId="15" fillId="0" borderId="156" xfId="0" applyFont="1" applyBorder="1" applyAlignment="1" applyProtection="1">
      <alignment horizontal="center"/>
      <protection locked="0"/>
    </xf>
    <xf numFmtId="0" fontId="15" fillId="0" borderId="155" xfId="0" applyFont="1" applyBorder="1" applyAlignment="1">
      <alignment horizontal="left"/>
    </xf>
    <xf numFmtId="0" fontId="15" fillId="0" borderId="0" xfId="0" applyFont="1" applyAlignment="1" applyProtection="1">
      <alignment vertical="center"/>
      <protection locked="0"/>
    </xf>
    <xf numFmtId="0" fontId="0" fillId="0" borderId="46" xfId="0" applyBorder="1"/>
    <xf numFmtId="0" fontId="31" fillId="0" borderId="0" xfId="4" applyFont="1" applyFill="1" applyBorder="1" applyAlignment="1" applyProtection="1">
      <alignment horizontal="left"/>
      <protection locked="0"/>
    </xf>
    <xf numFmtId="0" fontId="15" fillId="0" borderId="0" xfId="0" applyFont="1" applyAlignment="1" applyProtection="1">
      <alignment vertical="center" wrapText="1"/>
      <protection locked="0"/>
    </xf>
    <xf numFmtId="0" fontId="15" fillId="0" borderId="0" xfId="0" applyFont="1" applyAlignment="1">
      <alignment horizontal="left"/>
    </xf>
    <xf numFmtId="0" fontId="0" fillId="0" borderId="159" xfId="0" applyBorder="1"/>
    <xf numFmtId="0" fontId="2" fillId="0" borderId="92" xfId="0" applyFont="1" applyBorder="1" applyProtection="1">
      <protection locked="0"/>
    </xf>
    <xf numFmtId="0" fontId="0" fillId="0" borderId="92" xfId="0" applyBorder="1"/>
    <xf numFmtId="0" fontId="0" fillId="0" borderId="162" xfId="0" applyBorder="1"/>
    <xf numFmtId="0" fontId="2" fillId="0" borderId="165" xfId="0" applyFont="1" applyBorder="1" applyProtection="1">
      <protection locked="0"/>
    </xf>
    <xf numFmtId="0" fontId="0" fillId="0" borderId="165" xfId="0" applyBorder="1"/>
    <xf numFmtId="0" fontId="2" fillId="5" borderId="163" xfId="0" applyFont="1" applyFill="1" applyBorder="1" applyProtection="1">
      <protection locked="0"/>
    </xf>
    <xf numFmtId="0" fontId="15" fillId="0" borderId="92" xfId="0" applyFont="1" applyBorder="1" applyProtection="1">
      <protection locked="0"/>
    </xf>
    <xf numFmtId="0" fontId="2" fillId="5" borderId="84" xfId="0" applyFont="1" applyFill="1" applyBorder="1" applyProtection="1">
      <protection locked="0"/>
    </xf>
    <xf numFmtId="0" fontId="2" fillId="5" borderId="84" xfId="0" applyFont="1" applyFill="1" applyBorder="1" applyAlignment="1" applyProtection="1">
      <alignment horizontal="center" vertical="center"/>
      <protection locked="0"/>
    </xf>
    <xf numFmtId="0" fontId="15" fillId="5" borderId="84" xfId="0" applyFont="1" applyFill="1" applyBorder="1" applyProtection="1">
      <protection locked="0"/>
    </xf>
    <xf numFmtId="0" fontId="2" fillId="0" borderId="160" xfId="0" applyFont="1" applyBorder="1" applyProtection="1">
      <protection locked="0"/>
    </xf>
    <xf numFmtId="0" fontId="6" fillId="0" borderId="165" xfId="0" applyFont="1" applyBorder="1" applyAlignment="1" applyProtection="1">
      <alignment horizontal="center" vertical="top"/>
      <protection hidden="1"/>
    </xf>
    <xf numFmtId="167" fontId="6" fillId="5" borderId="68" xfId="0" applyNumberFormat="1" applyFont="1" applyFill="1" applyBorder="1" applyAlignment="1" applyProtection="1">
      <alignment horizontal="center"/>
      <protection locked="0"/>
    </xf>
    <xf numFmtId="167" fontId="6" fillId="5" borderId="83" xfId="0" applyNumberFormat="1" applyFont="1" applyFill="1" applyBorder="1" applyAlignment="1" applyProtection="1">
      <alignment horizontal="center"/>
      <protection locked="0"/>
    </xf>
    <xf numFmtId="1" fontId="6" fillId="5" borderId="151" xfId="0" applyNumberFormat="1" applyFont="1" applyFill="1" applyBorder="1" applyAlignment="1" applyProtection="1">
      <alignment horizontal="center"/>
      <protection locked="0"/>
    </xf>
    <xf numFmtId="0" fontId="6" fillId="0" borderId="81" xfId="0" applyFont="1" applyBorder="1" applyAlignment="1" applyProtection="1">
      <alignment horizontal="center" vertical="top"/>
      <protection hidden="1"/>
    </xf>
    <xf numFmtId="0" fontId="6" fillId="5" borderId="44" xfId="0" applyFont="1" applyFill="1" applyBorder="1" applyAlignment="1" applyProtection="1">
      <alignment horizontal="center"/>
      <protection locked="0"/>
    </xf>
    <xf numFmtId="14" fontId="6" fillId="5" borderId="151" xfId="0" applyNumberFormat="1" applyFont="1" applyFill="1" applyBorder="1" applyAlignment="1" applyProtection="1">
      <alignment horizontal="left"/>
      <protection locked="0"/>
    </xf>
    <xf numFmtId="0" fontId="6" fillId="0" borderId="98" xfId="0" applyFont="1" applyBorder="1" applyAlignment="1" applyProtection="1">
      <alignment horizontal="center" vertical="center" textRotation="90"/>
      <protection hidden="1"/>
    </xf>
    <xf numFmtId="0" fontId="6" fillId="0" borderId="39" xfId="0" applyFont="1" applyBorder="1" applyAlignment="1" applyProtection="1">
      <alignment horizontal="center" vertical="center" textRotation="90"/>
      <protection hidden="1"/>
    </xf>
    <xf numFmtId="0" fontId="6" fillId="0" borderId="89" xfId="0" applyFont="1" applyBorder="1" applyAlignment="1" applyProtection="1">
      <alignment horizontal="center" vertical="center" textRotation="90"/>
      <protection hidden="1"/>
    </xf>
    <xf numFmtId="0" fontId="6" fillId="0" borderId="86" xfId="0" applyFont="1" applyBorder="1" applyAlignment="1" applyProtection="1">
      <alignment horizontal="center" vertical="top"/>
      <protection hidden="1"/>
    </xf>
    <xf numFmtId="0" fontId="6" fillId="5" borderId="151" xfId="0" applyFont="1" applyFill="1" applyBorder="1" applyAlignment="1" applyProtection="1">
      <alignment horizontal="center"/>
      <protection locked="0"/>
    </xf>
    <xf numFmtId="0" fontId="23" fillId="2" borderId="59" xfId="0" applyFont="1" applyFill="1" applyBorder="1" applyAlignment="1" applyProtection="1">
      <alignment horizontal="center" vertical="center" wrapText="1"/>
      <protection hidden="1"/>
    </xf>
    <xf numFmtId="0" fontId="23" fillId="2" borderId="60" xfId="0" applyFont="1" applyFill="1" applyBorder="1" applyAlignment="1" applyProtection="1">
      <alignment horizontal="center" vertical="center" wrapText="1"/>
      <protection hidden="1"/>
    </xf>
    <xf numFmtId="0" fontId="23" fillId="2" borderId="61" xfId="0" applyFont="1" applyFill="1" applyBorder="1" applyAlignment="1" applyProtection="1">
      <alignment horizontal="center" vertical="center" wrapText="1"/>
      <protection hidden="1"/>
    </xf>
    <xf numFmtId="0" fontId="23" fillId="2" borderId="62" xfId="0" applyFont="1" applyFill="1" applyBorder="1" applyAlignment="1" applyProtection="1">
      <alignment horizontal="center" vertical="center" wrapText="1"/>
      <protection hidden="1"/>
    </xf>
    <xf numFmtId="0" fontId="23" fillId="2" borderId="57" xfId="0" applyFont="1" applyFill="1" applyBorder="1" applyAlignment="1" applyProtection="1">
      <alignment horizontal="center" vertical="center" wrapText="1"/>
      <protection hidden="1"/>
    </xf>
    <xf numFmtId="0" fontId="23" fillId="2" borderId="63" xfId="0" applyFont="1" applyFill="1" applyBorder="1" applyAlignment="1" applyProtection="1">
      <alignment horizontal="center" vertical="center" wrapText="1"/>
      <protection hidden="1"/>
    </xf>
    <xf numFmtId="0" fontId="24" fillId="3" borderId="59" xfId="0" applyFont="1" applyFill="1" applyBorder="1" applyAlignment="1" applyProtection="1">
      <alignment horizontal="center" vertical="center" wrapText="1"/>
      <protection hidden="1"/>
    </xf>
    <xf numFmtId="0" fontId="24" fillId="3" borderId="60" xfId="0" applyFont="1" applyFill="1" applyBorder="1" applyAlignment="1" applyProtection="1">
      <alignment horizontal="center" vertical="center" wrapText="1"/>
      <protection hidden="1"/>
    </xf>
    <xf numFmtId="0" fontId="24" fillId="3" borderId="71" xfId="0" applyFont="1" applyFill="1" applyBorder="1" applyAlignment="1" applyProtection="1">
      <alignment horizontal="center" vertical="center" wrapText="1"/>
      <protection hidden="1"/>
    </xf>
    <xf numFmtId="0" fontId="24" fillId="3" borderId="52" xfId="0" applyFont="1" applyFill="1" applyBorder="1" applyAlignment="1" applyProtection="1">
      <alignment horizontal="center" vertical="center" wrapText="1"/>
      <protection hidden="1"/>
    </xf>
    <xf numFmtId="0" fontId="24" fillId="3" borderId="70" xfId="0" applyFont="1" applyFill="1" applyBorder="1" applyAlignment="1" applyProtection="1">
      <alignment horizontal="center" vertical="center" wrapText="1"/>
      <protection hidden="1"/>
    </xf>
    <xf numFmtId="0" fontId="24" fillId="3" borderId="0" xfId="0" applyFont="1" applyFill="1" applyAlignment="1" applyProtection="1">
      <alignment horizontal="center" vertical="center" wrapText="1"/>
      <protection hidden="1"/>
    </xf>
    <xf numFmtId="0" fontId="24" fillId="3" borderId="50" xfId="0" applyFont="1" applyFill="1" applyBorder="1" applyAlignment="1" applyProtection="1">
      <alignment horizontal="center" vertical="center" wrapText="1"/>
      <protection hidden="1"/>
    </xf>
    <xf numFmtId="164" fontId="1" fillId="0" borderId="64" xfId="1" applyNumberFormat="1" applyFont="1" applyFill="1" applyBorder="1" applyAlignment="1" applyProtection="1">
      <alignment horizontal="center" vertical="center" wrapText="1"/>
      <protection hidden="1"/>
    </xf>
    <xf numFmtId="164" fontId="1" fillId="0" borderId="108" xfId="1" applyNumberFormat="1" applyFont="1" applyFill="1" applyBorder="1" applyAlignment="1" applyProtection="1">
      <alignment horizontal="center" vertical="center" wrapText="1"/>
      <protection hidden="1"/>
    </xf>
    <xf numFmtId="164" fontId="1" fillId="0" borderId="97" xfId="1" applyNumberFormat="1" applyFont="1" applyFill="1" applyBorder="1" applyAlignment="1" applyProtection="1">
      <alignment horizontal="center" vertical="center" wrapText="1"/>
      <protection hidden="1"/>
    </xf>
    <xf numFmtId="164" fontId="1" fillId="0" borderId="131" xfId="1" applyNumberFormat="1" applyFont="1" applyFill="1" applyBorder="1" applyAlignment="1" applyProtection="1">
      <alignment horizontal="center" vertical="center" wrapText="1"/>
      <protection hidden="1"/>
    </xf>
    <xf numFmtId="164" fontId="1" fillId="0" borderId="44" xfId="1" applyNumberFormat="1" applyFont="1" applyFill="1" applyBorder="1" applyAlignment="1" applyProtection="1">
      <alignment horizontal="center" vertical="center" wrapText="1"/>
      <protection hidden="1"/>
    </xf>
    <xf numFmtId="164" fontId="1" fillId="0" borderId="88" xfId="1" applyNumberFormat="1" applyFont="1" applyFill="1" applyBorder="1" applyAlignment="1" applyProtection="1">
      <alignment horizontal="center" vertical="center" wrapText="1"/>
      <protection hidden="1"/>
    </xf>
    <xf numFmtId="0" fontId="24" fillId="3" borderId="70" xfId="0" applyFont="1" applyFill="1" applyBorder="1" applyAlignment="1" applyProtection="1">
      <alignment horizontal="center" vertical="center"/>
      <protection hidden="1"/>
    </xf>
    <xf numFmtId="0" fontId="24" fillId="3" borderId="0" xfId="0" applyFont="1" applyFill="1" applyAlignment="1" applyProtection="1">
      <alignment horizontal="center" vertical="center"/>
      <protection hidden="1"/>
    </xf>
    <xf numFmtId="0" fontId="24" fillId="3" borderId="55" xfId="0" applyFont="1" applyFill="1" applyBorder="1" applyAlignment="1" applyProtection="1">
      <alignment horizontal="center" vertical="center"/>
      <protection hidden="1"/>
    </xf>
    <xf numFmtId="0" fontId="24" fillId="3" borderId="50" xfId="0" applyFont="1" applyFill="1" applyBorder="1" applyAlignment="1" applyProtection="1">
      <alignment horizontal="center" vertical="center"/>
      <protection hidden="1"/>
    </xf>
    <xf numFmtId="0" fontId="24" fillId="3" borderId="52" xfId="0" applyFont="1" applyFill="1" applyBorder="1" applyAlignment="1" applyProtection="1">
      <alignment horizontal="center" vertical="center"/>
      <protection hidden="1"/>
    </xf>
    <xf numFmtId="0" fontId="24" fillId="3" borderId="51" xfId="0" applyFont="1" applyFill="1" applyBorder="1" applyAlignment="1" applyProtection="1">
      <alignment horizontal="center" vertical="center"/>
      <protection hidden="1"/>
    </xf>
    <xf numFmtId="0" fontId="6" fillId="5" borderId="0" xfId="0" applyFont="1" applyFill="1" applyAlignment="1" applyProtection="1">
      <alignment horizontal="center"/>
      <protection locked="0"/>
    </xf>
    <xf numFmtId="0" fontId="6" fillId="0" borderId="58" xfId="0" applyFont="1" applyBorder="1" applyAlignment="1" applyProtection="1">
      <alignment horizontal="center" vertical="top"/>
      <protection hidden="1"/>
    </xf>
    <xf numFmtId="0" fontId="6" fillId="0" borderId="17" xfId="0" applyFont="1" applyBorder="1" applyAlignment="1" applyProtection="1">
      <alignment horizontal="center" vertical="top"/>
      <protection hidden="1"/>
    </xf>
    <xf numFmtId="0" fontId="6" fillId="0" borderId="0" xfId="0" applyFont="1" applyAlignment="1" applyProtection="1">
      <alignment horizontal="center" vertical="top"/>
      <protection hidden="1"/>
    </xf>
    <xf numFmtId="165" fontId="6" fillId="5" borderId="44" xfId="0" applyNumberFormat="1" applyFont="1" applyFill="1" applyBorder="1" applyAlignment="1" applyProtection="1">
      <alignment horizontal="center"/>
      <protection locked="0"/>
    </xf>
    <xf numFmtId="164" fontId="1" fillId="0" borderId="86" xfId="1" applyNumberFormat="1" applyFont="1" applyFill="1" applyBorder="1" applyAlignment="1" applyProtection="1">
      <alignment horizontal="center" vertical="center" wrapText="1"/>
      <protection hidden="1"/>
    </xf>
    <xf numFmtId="164" fontId="1" fillId="0" borderId="90" xfId="1" applyNumberFormat="1" applyFont="1" applyFill="1" applyBorder="1" applyAlignment="1" applyProtection="1">
      <alignment horizontal="center" vertical="center" wrapText="1"/>
      <protection hidden="1"/>
    </xf>
    <xf numFmtId="9" fontId="6" fillId="0" borderId="34" xfId="0" applyNumberFormat="1" applyFont="1" applyBorder="1" applyAlignment="1" applyProtection="1">
      <alignment horizontal="center" vertical="center"/>
      <protection hidden="1"/>
    </xf>
    <xf numFmtId="9" fontId="6" fillId="0" borderId="43" xfId="0" applyNumberFormat="1" applyFont="1" applyBorder="1" applyAlignment="1" applyProtection="1">
      <alignment horizontal="center" vertical="center"/>
      <protection hidden="1"/>
    </xf>
    <xf numFmtId="9" fontId="6" fillId="0" borderId="56" xfId="0" applyNumberFormat="1" applyFont="1" applyBorder="1" applyAlignment="1" applyProtection="1">
      <alignment horizontal="center" vertical="center"/>
      <protection hidden="1"/>
    </xf>
    <xf numFmtId="9" fontId="6" fillId="0" borderId="66" xfId="0" applyNumberFormat="1" applyFont="1" applyBorder="1" applyAlignment="1" applyProtection="1">
      <alignment horizontal="center" vertical="center"/>
      <protection hidden="1"/>
    </xf>
    <xf numFmtId="0" fontId="1" fillId="4" borderId="1" xfId="0" applyFont="1" applyFill="1" applyBorder="1" applyAlignment="1" applyProtection="1">
      <alignment horizontal="left"/>
      <protection hidden="1"/>
    </xf>
    <xf numFmtId="0" fontId="1" fillId="4" borderId="93" xfId="0" applyFont="1" applyFill="1" applyBorder="1" applyAlignment="1" applyProtection="1">
      <alignment horizontal="left"/>
      <protection hidden="1"/>
    </xf>
    <xf numFmtId="0" fontId="1" fillId="4" borderId="2" xfId="0" applyFont="1" applyFill="1" applyBorder="1" applyAlignment="1" applyProtection="1">
      <alignment horizontal="left"/>
      <protection hidden="1"/>
    </xf>
    <xf numFmtId="0" fontId="1" fillId="4" borderId="72" xfId="0" applyFont="1" applyFill="1" applyBorder="1" applyAlignment="1" applyProtection="1">
      <alignment horizontal="left"/>
      <protection hidden="1"/>
    </xf>
    <xf numFmtId="0" fontId="1" fillId="4" borderId="3" xfId="0" applyFont="1" applyFill="1" applyBorder="1" applyAlignment="1" applyProtection="1">
      <alignment horizontal="left"/>
      <protection hidden="1"/>
    </xf>
    <xf numFmtId="0" fontId="6" fillId="0" borderId="34"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6" fillId="0" borderId="43" xfId="0" applyFont="1" applyBorder="1" applyAlignment="1" applyProtection="1">
      <alignment horizontal="center" vertical="center" wrapText="1"/>
      <protection hidden="1"/>
    </xf>
    <xf numFmtId="0" fontId="6" fillId="0" borderId="56" xfId="0" applyFont="1" applyBorder="1" applyAlignment="1" applyProtection="1">
      <alignment horizontal="center" vertical="center" wrapText="1"/>
      <protection hidden="1"/>
    </xf>
    <xf numFmtId="0" fontId="6" fillId="0" borderId="57" xfId="0" applyFont="1" applyBorder="1" applyAlignment="1" applyProtection="1">
      <alignment horizontal="center" vertical="center" wrapText="1"/>
      <protection hidden="1"/>
    </xf>
    <xf numFmtId="0" fontId="6" fillId="0" borderId="66" xfId="0" applyFont="1" applyBorder="1" applyAlignment="1" applyProtection="1">
      <alignment horizontal="center" vertical="center" wrapText="1"/>
      <protection hidden="1"/>
    </xf>
    <xf numFmtId="0" fontId="8" fillId="2" borderId="60" xfId="0" applyFont="1" applyFill="1" applyBorder="1" applyAlignment="1" applyProtection="1">
      <alignment horizontal="center" vertical="center" wrapText="1"/>
      <protection hidden="1"/>
    </xf>
    <xf numFmtId="0" fontId="8" fillId="2" borderId="61" xfId="0" applyFont="1" applyFill="1" applyBorder="1" applyAlignment="1" applyProtection="1">
      <alignment horizontal="center" vertical="center" wrapText="1"/>
      <protection hidden="1"/>
    </xf>
    <xf numFmtId="0" fontId="8" fillId="2" borderId="57" xfId="0" applyFont="1" applyFill="1" applyBorder="1" applyAlignment="1" applyProtection="1">
      <alignment horizontal="center" vertical="center" wrapText="1"/>
      <protection hidden="1"/>
    </xf>
    <xf numFmtId="0" fontId="8" fillId="2" borderId="63" xfId="0" applyFont="1" applyFill="1" applyBorder="1" applyAlignment="1" applyProtection="1">
      <alignment horizontal="center" vertical="center" wrapText="1"/>
      <protection hidden="1"/>
    </xf>
    <xf numFmtId="0" fontId="1" fillId="0" borderId="99" xfId="0" applyFont="1" applyBorder="1" applyAlignment="1" applyProtection="1">
      <alignment horizontal="center" vertical="center" wrapText="1"/>
      <protection hidden="1"/>
    </xf>
    <xf numFmtId="0" fontId="1" fillId="0" borderId="96" xfId="0" applyFont="1" applyBorder="1" applyAlignment="1" applyProtection="1">
      <alignment horizontal="center" vertical="center" wrapText="1"/>
      <protection hidden="1"/>
    </xf>
    <xf numFmtId="0" fontId="1" fillId="0" borderId="100" xfId="0" applyFont="1" applyBorder="1" applyAlignment="1" applyProtection="1">
      <alignment horizontal="center" vertical="center" wrapText="1"/>
      <protection hidden="1"/>
    </xf>
    <xf numFmtId="0" fontId="7" fillId="0" borderId="64" xfId="0" applyFont="1" applyBorder="1" applyAlignment="1" applyProtection="1">
      <alignment horizontal="center" vertical="center" wrapText="1"/>
      <protection hidden="1"/>
    </xf>
    <xf numFmtId="0" fontId="7" fillId="0" borderId="86" xfId="0" applyFont="1" applyBorder="1" applyAlignment="1" applyProtection="1">
      <alignment horizontal="center" vertical="center" wrapText="1"/>
      <protection hidden="1"/>
    </xf>
    <xf numFmtId="0" fontId="7" fillId="0" borderId="97" xfId="0" applyFont="1" applyBorder="1" applyAlignment="1" applyProtection="1">
      <alignment horizontal="center" vertical="center" wrapText="1"/>
      <protection hidden="1"/>
    </xf>
    <xf numFmtId="0" fontId="7" fillId="0" borderId="90" xfId="0" applyFont="1" applyBorder="1" applyAlignment="1" applyProtection="1">
      <alignment horizontal="center" vertical="center" wrapText="1"/>
      <protection hidden="1"/>
    </xf>
    <xf numFmtId="0" fontId="7" fillId="0" borderId="44" xfId="0" applyFont="1" applyBorder="1" applyAlignment="1" applyProtection="1">
      <alignment horizontal="center" vertical="center" wrapText="1"/>
      <protection hidden="1"/>
    </xf>
    <xf numFmtId="0" fontId="7" fillId="0" borderId="88" xfId="0" applyFont="1" applyBorder="1" applyAlignment="1" applyProtection="1">
      <alignment horizontal="center" vertical="center" wrapText="1"/>
      <protection hidden="1"/>
    </xf>
    <xf numFmtId="0" fontId="14" fillId="4" borderId="1" xfId="0" applyFont="1" applyFill="1" applyBorder="1" applyAlignment="1" applyProtection="1">
      <alignment horizontal="center"/>
      <protection hidden="1"/>
    </xf>
    <xf numFmtId="0" fontId="14" fillId="4" borderId="93" xfId="0" applyFont="1" applyFill="1" applyBorder="1" applyAlignment="1" applyProtection="1">
      <alignment horizontal="center"/>
      <protection hidden="1"/>
    </xf>
    <xf numFmtId="0" fontId="14" fillId="4" borderId="2" xfId="0" applyFont="1" applyFill="1" applyBorder="1" applyAlignment="1" applyProtection="1">
      <alignment horizontal="center"/>
      <protection hidden="1"/>
    </xf>
    <xf numFmtId="0" fontId="14" fillId="4" borderId="72" xfId="0" applyFont="1" applyFill="1" applyBorder="1" applyAlignment="1" applyProtection="1">
      <alignment horizontal="center"/>
      <protection hidden="1"/>
    </xf>
    <xf numFmtId="0" fontId="14" fillId="4" borderId="3" xfId="0" applyFont="1" applyFill="1" applyBorder="1" applyAlignment="1" applyProtection="1">
      <alignment horizontal="center"/>
      <protection hidden="1"/>
    </xf>
    <xf numFmtId="0" fontId="1" fillId="0" borderId="1" xfId="0" applyFont="1" applyBorder="1" applyAlignment="1" applyProtection="1">
      <alignment horizontal="left"/>
      <protection hidden="1"/>
    </xf>
    <xf numFmtId="0" fontId="1" fillId="0" borderId="93" xfId="0" applyFont="1" applyBorder="1" applyAlignment="1" applyProtection="1">
      <alignment horizontal="left"/>
      <protection hidden="1"/>
    </xf>
    <xf numFmtId="0" fontId="1" fillId="0" borderId="2" xfId="0" applyFont="1" applyBorder="1" applyAlignment="1" applyProtection="1">
      <alignment horizontal="left"/>
      <protection hidden="1"/>
    </xf>
    <xf numFmtId="0" fontId="1" fillId="0" borderId="72" xfId="0" applyFont="1" applyBorder="1" applyAlignment="1" applyProtection="1">
      <alignment horizontal="left"/>
      <protection hidden="1"/>
    </xf>
    <xf numFmtId="0" fontId="1" fillId="0" borderId="3" xfId="0" applyFont="1" applyBorder="1" applyAlignment="1" applyProtection="1">
      <alignment horizontal="left"/>
      <protection hidden="1"/>
    </xf>
    <xf numFmtId="0" fontId="6" fillId="5" borderId="48" xfId="0" applyFont="1" applyFill="1" applyBorder="1" applyAlignment="1" applyProtection="1">
      <alignment horizontal="left" vertical="top" wrapText="1"/>
      <protection locked="0"/>
    </xf>
    <xf numFmtId="0" fontId="6" fillId="0" borderId="64" xfId="0" applyFont="1" applyBorder="1" applyAlignment="1" applyProtection="1">
      <alignment horizontal="center" vertical="center" wrapText="1"/>
      <protection hidden="1"/>
    </xf>
    <xf numFmtId="0" fontId="6" fillId="0" borderId="86" xfId="0" applyFont="1" applyBorder="1" applyAlignment="1" applyProtection="1">
      <alignment horizontal="center" vertical="center" wrapText="1"/>
      <protection hidden="1"/>
    </xf>
    <xf numFmtId="0" fontId="6" fillId="0" borderId="97" xfId="0" applyFont="1" applyBorder="1" applyAlignment="1" applyProtection="1">
      <alignment horizontal="center" vertical="center" wrapText="1"/>
      <protection hidden="1"/>
    </xf>
    <xf numFmtId="0" fontId="6" fillId="0" borderId="90" xfId="0" applyFont="1" applyBorder="1" applyAlignment="1" applyProtection="1">
      <alignment horizontal="center" vertical="center" wrapText="1"/>
      <protection hidden="1"/>
    </xf>
    <xf numFmtId="0" fontId="6" fillId="0" borderId="44" xfId="0" applyFont="1" applyBorder="1" applyAlignment="1" applyProtection="1">
      <alignment horizontal="center" vertical="center" wrapText="1"/>
      <protection hidden="1"/>
    </xf>
    <xf numFmtId="0" fontId="6" fillId="0" borderId="88" xfId="0" applyFont="1" applyBorder="1" applyAlignment="1" applyProtection="1">
      <alignment horizontal="center" vertical="center" wrapText="1"/>
      <protection hidden="1"/>
    </xf>
    <xf numFmtId="0" fontId="6" fillId="0" borderId="67" xfId="0" applyFont="1" applyBorder="1" applyAlignment="1" applyProtection="1">
      <alignment horizontal="center" vertical="center" textRotation="90" wrapText="1"/>
      <protection hidden="1"/>
    </xf>
    <xf numFmtId="167" fontId="6" fillId="0" borderId="44" xfId="0" applyNumberFormat="1" applyFont="1" applyBorder="1" applyAlignment="1" applyProtection="1">
      <alignment horizontal="center"/>
      <protection locked="0"/>
    </xf>
    <xf numFmtId="0" fontId="1" fillId="4" borderId="80" xfId="0" applyFont="1" applyFill="1" applyBorder="1" applyAlignment="1" applyProtection="1">
      <alignment horizontal="left"/>
      <protection hidden="1"/>
    </xf>
    <xf numFmtId="0" fontId="1" fillId="4" borderId="79" xfId="0" applyFont="1" applyFill="1" applyBorder="1" applyAlignment="1" applyProtection="1">
      <alignment horizontal="left"/>
      <protection hidden="1"/>
    </xf>
    <xf numFmtId="0" fontId="6" fillId="5" borderId="151" xfId="0" applyFont="1" applyFill="1" applyBorder="1" applyAlignment="1" applyProtection="1">
      <alignment horizontal="left"/>
      <protection locked="0"/>
    </xf>
    <xf numFmtId="0" fontId="1" fillId="0" borderId="76" xfId="0" applyFont="1" applyBorder="1" applyAlignment="1" applyProtection="1">
      <alignment horizontal="center" vertical="center"/>
      <protection hidden="1"/>
    </xf>
    <xf numFmtId="0" fontId="1" fillId="0" borderId="73" xfId="0" applyFont="1" applyBorder="1" applyAlignment="1" applyProtection="1">
      <alignment horizontal="center" vertical="center"/>
      <protection hidden="1"/>
    </xf>
    <xf numFmtId="0" fontId="1" fillId="0" borderId="96" xfId="0" applyFont="1" applyBorder="1" applyAlignment="1" applyProtection="1">
      <alignment horizontal="center" vertical="center"/>
      <protection hidden="1"/>
    </xf>
    <xf numFmtId="0" fontId="1" fillId="0" borderId="75" xfId="0" applyFont="1" applyBorder="1" applyAlignment="1" applyProtection="1">
      <alignment horizontal="center" vertical="center"/>
      <protection hidden="1"/>
    </xf>
    <xf numFmtId="0" fontId="1" fillId="0" borderId="77" xfId="0" applyFont="1" applyBorder="1" applyAlignment="1" applyProtection="1">
      <alignment horizontal="center" vertical="center" wrapText="1"/>
      <protection hidden="1"/>
    </xf>
    <xf numFmtId="0" fontId="1" fillId="0" borderId="78" xfId="0" applyFont="1" applyBorder="1" applyAlignment="1" applyProtection="1">
      <alignment horizontal="center" vertical="center" wrapText="1"/>
      <protection hidden="1"/>
    </xf>
    <xf numFmtId="0" fontId="1" fillId="0" borderId="34" xfId="0" applyFont="1" applyBorder="1" applyAlignment="1" applyProtection="1">
      <alignment horizontal="center" vertical="center" wrapText="1"/>
      <protection hidden="1"/>
    </xf>
    <xf numFmtId="0" fontId="1" fillId="0" borderId="43" xfId="0" applyFont="1" applyBorder="1" applyAlignment="1" applyProtection="1">
      <alignment horizontal="center" vertical="center" wrapText="1"/>
      <protection hidden="1"/>
    </xf>
    <xf numFmtId="0" fontId="1" fillId="0" borderId="56" xfId="0" applyFont="1" applyBorder="1" applyAlignment="1" applyProtection="1">
      <alignment horizontal="center" vertical="center" wrapText="1"/>
      <protection hidden="1"/>
    </xf>
    <xf numFmtId="0" fontId="1" fillId="0" borderId="66" xfId="0" applyFont="1" applyBorder="1" applyAlignment="1" applyProtection="1">
      <alignment horizontal="center" vertical="center" wrapText="1"/>
      <protection hidden="1"/>
    </xf>
    <xf numFmtId="9" fontId="1" fillId="0" borderId="99" xfId="0" applyNumberFormat="1" applyFont="1" applyBorder="1" applyAlignment="1" applyProtection="1">
      <alignment horizontal="center" vertical="center" wrapText="1"/>
      <protection hidden="1"/>
    </xf>
    <xf numFmtId="9" fontId="1" fillId="0" borderId="96" xfId="0" applyNumberFormat="1" applyFont="1" applyBorder="1" applyAlignment="1" applyProtection="1">
      <alignment horizontal="center" vertical="center" wrapText="1"/>
      <protection hidden="1"/>
    </xf>
    <xf numFmtId="9" fontId="1" fillId="0" borderId="100" xfId="0" applyNumberFormat="1" applyFont="1" applyBorder="1" applyAlignment="1" applyProtection="1">
      <alignment horizontal="center" vertical="center" wrapText="1"/>
      <protection hidden="1"/>
    </xf>
    <xf numFmtId="0" fontId="9" fillId="3" borderId="65" xfId="0" applyFont="1" applyFill="1" applyBorder="1" applyAlignment="1" applyProtection="1">
      <alignment horizontal="center" vertical="center" wrapText="1"/>
      <protection hidden="1"/>
    </xf>
    <xf numFmtId="0" fontId="9" fillId="3" borderId="69" xfId="0" applyFont="1" applyFill="1" applyBorder="1" applyAlignment="1" applyProtection="1">
      <alignment horizontal="center" vertical="center" wrapText="1"/>
      <protection hidden="1"/>
    </xf>
    <xf numFmtId="0" fontId="9" fillId="3" borderId="70" xfId="0" applyFont="1" applyFill="1" applyBorder="1" applyAlignment="1" applyProtection="1">
      <alignment horizontal="center" vertical="center" wrapText="1"/>
      <protection hidden="1"/>
    </xf>
    <xf numFmtId="0" fontId="9" fillId="3" borderId="55" xfId="0" applyFont="1" applyFill="1" applyBorder="1" applyAlignment="1" applyProtection="1">
      <alignment horizontal="center" vertical="center" wrapText="1"/>
      <protection hidden="1"/>
    </xf>
    <xf numFmtId="0" fontId="9" fillId="3" borderId="50" xfId="0" applyFont="1" applyFill="1" applyBorder="1" applyAlignment="1" applyProtection="1">
      <alignment horizontal="center" vertical="center" wrapText="1"/>
      <protection hidden="1"/>
    </xf>
    <xf numFmtId="0" fontId="9" fillId="3" borderId="51" xfId="0" applyFont="1" applyFill="1" applyBorder="1" applyAlignment="1" applyProtection="1">
      <alignment horizontal="center" vertical="center" wrapText="1"/>
      <protection hidden="1"/>
    </xf>
    <xf numFmtId="0" fontId="1" fillId="0" borderId="44" xfId="0" applyFont="1" applyBorder="1" applyAlignment="1" applyProtection="1">
      <alignment horizontal="center"/>
      <protection hidden="1"/>
    </xf>
    <xf numFmtId="0" fontId="6" fillId="5" borderId="166" xfId="0" applyFont="1" applyFill="1" applyBorder="1" applyAlignment="1" applyProtection="1">
      <alignment horizontal="left"/>
      <protection locked="0"/>
    </xf>
    <xf numFmtId="0" fontId="25" fillId="2" borderId="59" xfId="0" applyFont="1" applyFill="1" applyBorder="1" applyAlignment="1" applyProtection="1">
      <alignment horizontal="center" vertical="center" wrapText="1"/>
      <protection hidden="1"/>
    </xf>
    <xf numFmtId="0" fontId="25" fillId="2" borderId="61" xfId="0" applyFont="1" applyFill="1" applyBorder="1" applyAlignment="1" applyProtection="1">
      <alignment horizontal="center" vertical="center" wrapText="1"/>
      <protection hidden="1"/>
    </xf>
    <xf numFmtId="0" fontId="25" fillId="2" borderId="62" xfId="0" applyFont="1" applyFill="1" applyBorder="1" applyAlignment="1" applyProtection="1">
      <alignment horizontal="center" vertical="center" wrapText="1"/>
      <protection hidden="1"/>
    </xf>
    <xf numFmtId="0" fontId="25" fillId="2" borderId="63" xfId="0" applyFont="1" applyFill="1" applyBorder="1" applyAlignment="1" applyProtection="1">
      <alignment horizontal="center" vertical="center" wrapText="1"/>
      <protection hidden="1"/>
    </xf>
    <xf numFmtId="0" fontId="24" fillId="3" borderId="65" xfId="0" applyFont="1" applyFill="1" applyBorder="1" applyAlignment="1" applyProtection="1">
      <alignment horizontal="center" vertical="center" wrapText="1"/>
      <protection hidden="1"/>
    </xf>
    <xf numFmtId="0" fontId="24" fillId="3" borderId="69" xfId="0" applyFont="1" applyFill="1" applyBorder="1" applyAlignment="1" applyProtection="1">
      <alignment horizontal="center" vertical="center" wrapText="1"/>
      <protection hidden="1"/>
    </xf>
    <xf numFmtId="0" fontId="24" fillId="3" borderId="51" xfId="0" applyFont="1" applyFill="1" applyBorder="1" applyAlignment="1" applyProtection="1">
      <alignment horizontal="center" vertical="center" wrapText="1"/>
      <protection hidden="1"/>
    </xf>
    <xf numFmtId="1" fontId="1" fillId="0" borderId="44" xfId="0" applyNumberFormat="1" applyFont="1" applyBorder="1" applyAlignment="1" applyProtection="1">
      <alignment horizontal="center"/>
      <protection hidden="1"/>
    </xf>
    <xf numFmtId="0" fontId="1" fillId="0" borderId="92" xfId="0" applyFont="1" applyBorder="1" applyAlignment="1" applyProtection="1">
      <alignment horizontal="center"/>
      <protection hidden="1"/>
    </xf>
    <xf numFmtId="14" fontId="6" fillId="5" borderId="44" xfId="0" applyNumberFormat="1" applyFont="1" applyFill="1" applyBorder="1" applyAlignment="1" applyProtection="1">
      <alignment horizontal="center"/>
      <protection locked="0"/>
    </xf>
    <xf numFmtId="0" fontId="6" fillId="0" borderId="0" xfId="0" applyFont="1" applyAlignment="1" applyProtection="1">
      <alignment horizontal="left" vertical="center" wrapText="1"/>
      <protection hidden="1"/>
    </xf>
    <xf numFmtId="0" fontId="6" fillId="0" borderId="44" xfId="0" applyFont="1" applyBorder="1" applyAlignment="1" applyProtection="1">
      <alignment horizontal="left" vertical="center" wrapText="1"/>
      <protection hidden="1"/>
    </xf>
    <xf numFmtId="0" fontId="2" fillId="0" borderId="110" xfId="0" applyFont="1" applyBorder="1" applyAlignment="1">
      <alignment horizontal="left"/>
    </xf>
    <xf numFmtId="0" fontId="14" fillId="4" borderId="1" xfId="0" applyFont="1" applyFill="1" applyBorder="1" applyAlignment="1">
      <alignment horizontal="center"/>
    </xf>
    <xf numFmtId="0" fontId="14" fillId="4" borderId="93" xfId="0" applyFont="1" applyFill="1" applyBorder="1" applyAlignment="1">
      <alignment horizontal="center"/>
    </xf>
    <xf numFmtId="0" fontId="14" fillId="4" borderId="103" xfId="0" applyFont="1" applyFill="1" applyBorder="1" applyAlignment="1">
      <alignment horizontal="center"/>
    </xf>
    <xf numFmtId="0" fontId="1" fillId="4" borderId="1" xfId="0" applyFont="1" applyFill="1" applyBorder="1" applyAlignment="1">
      <alignment horizontal="center"/>
    </xf>
    <xf numFmtId="0" fontId="1" fillId="4" borderId="93" xfId="0" applyFont="1" applyFill="1" applyBorder="1" applyAlignment="1">
      <alignment horizontal="center"/>
    </xf>
    <xf numFmtId="0" fontId="1" fillId="4" borderId="103" xfId="0" applyFont="1" applyFill="1" applyBorder="1" applyAlignment="1">
      <alignment horizontal="center"/>
    </xf>
    <xf numFmtId="0" fontId="2" fillId="0" borderId="16" xfId="0" applyFont="1" applyBorder="1" applyAlignment="1">
      <alignment horizontal="left"/>
    </xf>
    <xf numFmtId="0" fontId="2" fillId="0" borderId="101" xfId="0" applyFont="1" applyBorder="1" applyAlignment="1">
      <alignment horizontal="left"/>
    </xf>
    <xf numFmtId="0" fontId="2" fillId="0" borderId="113" xfId="0" applyFont="1" applyBorder="1" applyAlignment="1">
      <alignment horizontal="left"/>
    </xf>
    <xf numFmtId="0" fontId="2" fillId="0" borderId="114" xfId="0" applyFont="1" applyBorder="1" applyAlignment="1">
      <alignment horizontal="left"/>
    </xf>
    <xf numFmtId="0" fontId="2" fillId="0" borderId="152" xfId="0" applyFont="1" applyBorder="1" applyAlignment="1">
      <alignment horizontal="left"/>
    </xf>
    <xf numFmtId="0" fontId="15" fillId="0" borderId="84" xfId="0" applyFont="1" applyBorder="1" applyAlignment="1">
      <alignment horizontal="right"/>
    </xf>
    <xf numFmtId="0" fontId="15" fillId="0" borderId="0" xfId="0" applyFont="1" applyAlignment="1">
      <alignment horizontal="right"/>
    </xf>
    <xf numFmtId="0" fontId="2" fillId="0" borderId="33" xfId="0" applyFont="1" applyBorder="1" applyAlignment="1">
      <alignment horizontal="left"/>
    </xf>
    <xf numFmtId="0" fontId="2" fillId="0" borderId="17" xfId="0" applyFont="1" applyBorder="1" applyAlignment="1">
      <alignment horizontal="left"/>
    </xf>
    <xf numFmtId="0" fontId="15" fillId="0" borderId="111" xfId="0" applyFont="1" applyBorder="1" applyAlignment="1">
      <alignment horizontal="left"/>
    </xf>
    <xf numFmtId="0" fontId="15" fillId="0" borderId="149" xfId="0" applyFont="1" applyBorder="1" applyAlignment="1">
      <alignment horizontal="left"/>
    </xf>
    <xf numFmtId="0" fontId="15" fillId="0" borderId="154" xfId="0" applyFont="1" applyBorder="1" applyAlignment="1">
      <alignment horizontal="left"/>
    </xf>
    <xf numFmtId="0" fontId="15" fillId="0" borderId="155" xfId="0" applyFont="1" applyBorder="1" applyAlignment="1">
      <alignment horizontal="center" wrapText="1"/>
    </xf>
    <xf numFmtId="0" fontId="15" fillId="0" borderId="156" xfId="0" applyFont="1" applyBorder="1" applyAlignment="1">
      <alignment horizontal="center" wrapText="1"/>
    </xf>
    <xf numFmtId="0" fontId="14" fillId="4" borderId="167" xfId="0" applyFont="1" applyFill="1" applyBorder="1" applyAlignment="1">
      <alignment horizontal="center"/>
    </xf>
    <xf numFmtId="0" fontId="14" fillId="4" borderId="161" xfId="0" applyFont="1" applyFill="1" applyBorder="1" applyAlignment="1">
      <alignment horizontal="center"/>
    </xf>
    <xf numFmtId="0" fontId="14" fillId="4" borderId="164" xfId="0" applyFont="1" applyFill="1" applyBorder="1" applyAlignment="1">
      <alignment horizontal="center"/>
    </xf>
    <xf numFmtId="0" fontId="1" fillId="4" borderId="167" xfId="0" applyFont="1" applyFill="1" applyBorder="1" applyAlignment="1">
      <alignment horizontal="center"/>
    </xf>
    <xf numFmtId="0" fontId="1" fillId="4" borderId="161" xfId="0" applyFont="1" applyFill="1" applyBorder="1" applyAlignment="1">
      <alignment horizontal="center"/>
    </xf>
    <xf numFmtId="0" fontId="1" fillId="4" borderId="164" xfId="0" applyFont="1" applyFill="1" applyBorder="1" applyAlignment="1">
      <alignment horizontal="center"/>
    </xf>
    <xf numFmtId="0" fontId="2" fillId="5" borderId="166" xfId="0" applyFont="1" applyFill="1" applyBorder="1" applyAlignment="1" applyProtection="1">
      <alignment horizontal="left"/>
      <protection locked="0"/>
    </xf>
    <xf numFmtId="0" fontId="14" fillId="4" borderId="102" xfId="0" applyFont="1" applyFill="1" applyBorder="1" applyAlignment="1">
      <alignment horizontal="center"/>
    </xf>
    <xf numFmtId="0" fontId="1" fillId="4" borderId="102" xfId="0" applyFont="1" applyFill="1" applyBorder="1" applyAlignment="1">
      <alignment horizontal="center"/>
    </xf>
    <xf numFmtId="0" fontId="15" fillId="0" borderId="0" xfId="0" applyFont="1" applyAlignment="1">
      <alignment horizontal="left" wrapText="1"/>
    </xf>
    <xf numFmtId="0" fontId="15" fillId="0" borderId="17" xfId="0" applyFont="1" applyBorder="1" applyAlignment="1">
      <alignment horizontal="right"/>
    </xf>
    <xf numFmtId="0" fontId="15" fillId="0" borderId="24" xfId="0" applyFont="1" applyBorder="1" applyAlignment="1">
      <alignment horizontal="right"/>
    </xf>
    <xf numFmtId="0" fontId="1" fillId="0" borderId="0" xfId="0" applyFont="1" applyAlignment="1">
      <alignment horizontal="center"/>
    </xf>
    <xf numFmtId="0" fontId="14" fillId="4" borderId="2" xfId="0" applyFont="1" applyFill="1" applyBorder="1" applyAlignment="1">
      <alignment horizontal="center"/>
    </xf>
    <xf numFmtId="0" fontId="14" fillId="4" borderId="3" xfId="0" applyFont="1" applyFill="1" applyBorder="1" applyAlignment="1">
      <alignment horizontal="center"/>
    </xf>
    <xf numFmtId="0" fontId="1" fillId="4" borderId="2" xfId="0" applyFont="1" applyFill="1" applyBorder="1" applyAlignment="1">
      <alignment horizontal="center"/>
    </xf>
    <xf numFmtId="0" fontId="1" fillId="4" borderId="3" xfId="0" applyFont="1" applyFill="1" applyBorder="1" applyAlignment="1">
      <alignment horizontal="center"/>
    </xf>
    <xf numFmtId="0" fontId="2" fillId="0" borderId="0" xfId="0" applyFont="1" applyAlignment="1">
      <alignment horizontal="left"/>
    </xf>
    <xf numFmtId="0" fontId="2" fillId="0" borderId="0" xfId="0" applyFont="1" applyAlignment="1">
      <alignment horizontal="right"/>
    </xf>
  </cellXfs>
  <cellStyles count="7">
    <cellStyle name="Comma" xfId="5" builtinId="3"/>
    <cellStyle name="Currency" xfId="1" builtinId="4"/>
    <cellStyle name="Hyperlink" xfId="4" builtinId="8"/>
    <cellStyle name="Normal" xfId="0" builtinId="0"/>
    <cellStyle name="Normal 2" xfId="3" xr:uid="{00000000-0005-0000-0000-000004000000}"/>
    <cellStyle name="Percent" xfId="6" builtinId="5"/>
    <cellStyle name="Percent 2" xfId="2" xr:uid="{00000000-0005-0000-0000-000006000000}"/>
  </cellStyles>
  <dxfs count="16">
    <dxf>
      <font>
        <color rgb="FF9C0006"/>
      </font>
      <fill>
        <patternFill>
          <bgColor rgb="FFFFC7CE"/>
        </patternFill>
      </fill>
    </dxf>
    <dxf>
      <font>
        <color rgb="FF9C0006"/>
      </font>
      <fill>
        <patternFill>
          <bgColor rgb="FFFFC7CE"/>
        </patternFill>
      </fill>
    </dxf>
    <dxf>
      <font>
        <b/>
        <i val="0"/>
        <color theme="5" tint="-0.499984740745262"/>
      </font>
      <fill>
        <patternFill>
          <bgColor rgb="FFFFFF00"/>
        </patternFill>
      </fill>
    </dxf>
    <dxf>
      <font>
        <b/>
        <i val="0"/>
        <color theme="5" tint="-0.499984740745262"/>
      </font>
      <fill>
        <patternFill patternType="solid">
          <fgColor auto="1"/>
          <bgColor rgb="FFFFFF00"/>
        </patternFill>
      </fill>
    </dxf>
    <dxf>
      <font>
        <b/>
        <i val="0"/>
        <color theme="5" tint="-0.499984740745262"/>
      </font>
      <fill>
        <patternFill patternType="solid">
          <fgColor auto="1"/>
          <bgColor rgb="FFFFFF00"/>
        </patternFill>
      </fill>
    </dxf>
    <dxf>
      <fill>
        <patternFill patternType="solid">
          <fgColor auto="1"/>
          <bgColor rgb="FFFFFF00"/>
        </patternFill>
      </fill>
    </dxf>
    <dxf>
      <fill>
        <patternFill patternType="solid">
          <fgColor auto="1"/>
          <bgColor rgb="FFFFFF00"/>
        </patternFill>
      </fill>
    </dxf>
    <dxf>
      <font>
        <b/>
        <i val="0"/>
        <color theme="8" tint="-0.499984740745262"/>
      </font>
      <fill>
        <patternFill patternType="solid">
          <fgColor auto="1"/>
          <bgColor rgb="FFFFFF00"/>
        </patternFill>
      </fill>
    </dxf>
    <dxf>
      <font>
        <b/>
        <i val="0"/>
        <color rgb="FF002060"/>
      </font>
      <fill>
        <patternFill patternType="solid">
          <fgColor auto="1"/>
          <bgColor rgb="FFFFFF00"/>
        </patternFill>
      </fill>
    </dxf>
    <dxf>
      <font>
        <b/>
        <i val="0"/>
        <color rgb="FF002060"/>
      </font>
      <fill>
        <patternFill patternType="solid">
          <fgColor auto="1"/>
          <bgColor rgb="FFFFFF00"/>
        </patternFill>
      </fill>
    </dxf>
    <dxf>
      <font>
        <b/>
        <i val="0"/>
        <color theme="5" tint="-0.499984740745262"/>
      </font>
      <fill>
        <patternFill patternType="solid">
          <fgColor auto="1"/>
          <bgColor rgb="FFFFFF00"/>
        </patternFill>
      </fill>
    </dxf>
    <dxf>
      <font>
        <b/>
        <i val="0"/>
        <color rgb="FF002060"/>
      </font>
      <fill>
        <patternFill patternType="solid">
          <fgColor auto="1"/>
          <bgColor rgb="FFFFFF00"/>
        </patternFill>
      </fill>
    </dxf>
    <dxf>
      <font>
        <b/>
        <i val="0"/>
        <color rgb="FF002060"/>
      </font>
      <fill>
        <patternFill patternType="solid">
          <fgColor auto="1"/>
          <bgColor rgb="FFFFFF00"/>
        </patternFill>
      </fill>
    </dxf>
    <dxf>
      <font>
        <b/>
        <i val="0"/>
        <color theme="5" tint="-0.499984740745262"/>
      </font>
      <fill>
        <patternFill patternType="solid">
          <fgColor auto="1"/>
          <bgColor rgb="FFFFFF00"/>
        </patternFill>
      </fill>
    </dxf>
    <dxf>
      <font>
        <b/>
        <i val="0"/>
        <color rgb="FF002060"/>
      </font>
      <fill>
        <patternFill patternType="solid">
          <fgColor auto="1"/>
          <bgColor rgb="FFFFFF00"/>
        </patternFill>
      </fill>
    </dxf>
    <dxf>
      <font>
        <b/>
        <i val="0"/>
        <color rgb="FF002060"/>
      </font>
      <fill>
        <patternFill patternType="solid">
          <fgColor auto="1"/>
          <bgColor rgb="FFFFFF00"/>
        </patternFill>
      </fill>
    </dxf>
  </dxfs>
  <tableStyles count="0" defaultTableStyle="TableStyleMedium2" defaultPivotStyle="PivotStyleLight16"/>
  <colors>
    <mruColors>
      <color rgb="FF0000FF"/>
      <color rgb="FF9999FF"/>
      <color rgb="FFCCCCFF"/>
      <color rgb="FFFF9933"/>
      <color rgb="FFCC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88900</xdr:colOff>
          <xdr:row>8</xdr:row>
          <xdr:rowOff>31750</xdr:rowOff>
        </xdr:from>
        <xdr:to>
          <xdr:col>26</xdr:col>
          <xdr:colOff>38100</xdr:colOff>
          <xdr:row>9</xdr:row>
          <xdr:rowOff>31750</xdr:rowOff>
        </xdr:to>
        <xdr:sp macro="" textlink="">
          <xdr:nvSpPr>
            <xdr:cNvPr id="1051" name="Check Box 27" descr="Parnassus&#10;"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88900</xdr:colOff>
          <xdr:row>10</xdr:row>
          <xdr:rowOff>31750</xdr:rowOff>
        </xdr:from>
        <xdr:to>
          <xdr:col>25</xdr:col>
          <xdr:colOff>336550</xdr:colOff>
          <xdr:row>11</xdr:row>
          <xdr:rowOff>12700</xdr:rowOff>
        </xdr:to>
        <xdr:sp macro="" textlink="">
          <xdr:nvSpPr>
            <xdr:cNvPr id="1052" name="Check Box 28" descr="Parnassus&#10;"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88900</xdr:colOff>
          <xdr:row>6</xdr:row>
          <xdr:rowOff>260350</xdr:rowOff>
        </xdr:from>
        <xdr:to>
          <xdr:col>26</xdr:col>
          <xdr:colOff>12700</xdr:colOff>
          <xdr:row>8</xdr:row>
          <xdr:rowOff>88900</xdr:rowOff>
        </xdr:to>
        <xdr:sp macro="" textlink="">
          <xdr:nvSpPr>
            <xdr:cNvPr id="1057" name="Check Box 33" descr="Parnassus&#10;"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76200</xdr:colOff>
          <xdr:row>6</xdr:row>
          <xdr:rowOff>114300</xdr:rowOff>
        </xdr:from>
        <xdr:to>
          <xdr:col>25</xdr:col>
          <xdr:colOff>298450</xdr:colOff>
          <xdr:row>6</xdr:row>
          <xdr:rowOff>279400</xdr:rowOff>
        </xdr:to>
        <xdr:sp macro="" textlink="">
          <xdr:nvSpPr>
            <xdr:cNvPr id="1058" name="Check Box 34" descr="Parnassus&#10;"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88900</xdr:colOff>
          <xdr:row>8</xdr:row>
          <xdr:rowOff>12700</xdr:rowOff>
        </xdr:from>
        <xdr:to>
          <xdr:col>26</xdr:col>
          <xdr:colOff>0</xdr:colOff>
          <xdr:row>9</xdr:row>
          <xdr:rowOff>38100</xdr:rowOff>
        </xdr:to>
        <xdr:sp macro="" textlink="">
          <xdr:nvSpPr>
            <xdr:cNvPr id="1059" name="Check Box 35" descr="Parnassus&#10;"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88900</xdr:colOff>
          <xdr:row>9</xdr:row>
          <xdr:rowOff>19050</xdr:rowOff>
        </xdr:from>
        <xdr:to>
          <xdr:col>25</xdr:col>
          <xdr:colOff>336550</xdr:colOff>
          <xdr:row>10</xdr:row>
          <xdr:rowOff>12700</xdr:rowOff>
        </xdr:to>
        <xdr:sp macro="" textlink="">
          <xdr:nvSpPr>
            <xdr:cNvPr id="1060" name="Check Box 36" descr="Parnassus&#10;"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76200</xdr:colOff>
          <xdr:row>2</xdr:row>
          <xdr:rowOff>177800</xdr:rowOff>
        </xdr:from>
        <xdr:to>
          <xdr:col>1</xdr:col>
          <xdr:colOff>349250</xdr:colOff>
          <xdr:row>4</xdr:row>
          <xdr:rowOff>57150</xdr:rowOff>
        </xdr:to>
        <xdr:sp macro="" textlink="">
          <xdr:nvSpPr>
            <xdr:cNvPr id="23553" name="Check Box 1" descr="Parnassus&#10;" hidden="1">
              <a:extLst>
                <a:ext uri="{63B3BB69-23CF-44E3-9099-C40C66FF867C}">
                  <a14:compatExt spid="_x0000_s23553"/>
                </a:ext>
                <a:ext uri="{FF2B5EF4-FFF2-40B4-BE49-F238E27FC236}">
                  <a16:creationId xmlns:a16="http://schemas.microsoft.com/office/drawing/2014/main" id="{00000000-0008-0000-02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4</xdr:row>
          <xdr:rowOff>184150</xdr:rowOff>
        </xdr:from>
        <xdr:to>
          <xdr:col>1</xdr:col>
          <xdr:colOff>349250</xdr:colOff>
          <xdr:row>5</xdr:row>
          <xdr:rowOff>184150</xdr:rowOff>
        </xdr:to>
        <xdr:sp macro="" textlink="">
          <xdr:nvSpPr>
            <xdr:cNvPr id="23554" name="Check Box 2" descr="Parnassus&#10;" hidden="1">
              <a:extLst>
                <a:ext uri="{63B3BB69-23CF-44E3-9099-C40C66FF867C}">
                  <a14:compatExt spid="_x0000_s23554"/>
                </a:ext>
                <a:ext uri="{FF2B5EF4-FFF2-40B4-BE49-F238E27FC236}">
                  <a16:creationId xmlns:a16="http://schemas.microsoft.com/office/drawing/2014/main" id="{00000000-0008-0000-02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4</xdr:row>
          <xdr:rowOff>19050</xdr:rowOff>
        </xdr:from>
        <xdr:to>
          <xdr:col>1</xdr:col>
          <xdr:colOff>285750</xdr:colOff>
          <xdr:row>4</xdr:row>
          <xdr:rowOff>184150</xdr:rowOff>
        </xdr:to>
        <xdr:sp macro="" textlink="">
          <xdr:nvSpPr>
            <xdr:cNvPr id="23555" name="Check Box 3" descr="Parnassus&#10;" hidden="1">
              <a:extLst>
                <a:ext uri="{63B3BB69-23CF-44E3-9099-C40C66FF867C}">
                  <a14:compatExt spid="_x0000_s23555"/>
                </a:ext>
                <a:ext uri="{FF2B5EF4-FFF2-40B4-BE49-F238E27FC236}">
                  <a16:creationId xmlns:a16="http://schemas.microsoft.com/office/drawing/2014/main" id="{00000000-0008-0000-02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7</xdr:row>
          <xdr:rowOff>0</xdr:rowOff>
        </xdr:from>
        <xdr:to>
          <xdr:col>2</xdr:col>
          <xdr:colOff>76200</xdr:colOff>
          <xdr:row>7</xdr:row>
          <xdr:rowOff>184150</xdr:rowOff>
        </xdr:to>
        <xdr:sp macro="" textlink="">
          <xdr:nvSpPr>
            <xdr:cNvPr id="23556" name="Check Box 4" descr="Parnassus&#10;" hidden="1">
              <a:extLst>
                <a:ext uri="{63B3BB69-23CF-44E3-9099-C40C66FF867C}">
                  <a14:compatExt spid="_x0000_s23556"/>
                </a:ext>
                <a:ext uri="{FF2B5EF4-FFF2-40B4-BE49-F238E27FC236}">
                  <a16:creationId xmlns:a16="http://schemas.microsoft.com/office/drawing/2014/main" id="{00000000-0008-0000-02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7</xdr:row>
          <xdr:rowOff>171450</xdr:rowOff>
        </xdr:from>
        <xdr:to>
          <xdr:col>1</xdr:col>
          <xdr:colOff>311150</xdr:colOff>
          <xdr:row>9</xdr:row>
          <xdr:rowOff>19050</xdr:rowOff>
        </xdr:to>
        <xdr:sp macro="" textlink="">
          <xdr:nvSpPr>
            <xdr:cNvPr id="23557" name="Check Box 5" descr="Parnassus&#10;" hidden="1">
              <a:extLst>
                <a:ext uri="{63B3BB69-23CF-44E3-9099-C40C66FF867C}">
                  <a14:compatExt spid="_x0000_s23557"/>
                </a:ext>
                <a:ext uri="{FF2B5EF4-FFF2-40B4-BE49-F238E27FC236}">
                  <a16:creationId xmlns:a16="http://schemas.microsoft.com/office/drawing/2014/main" id="{00000000-0008-0000-02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3</xdr:row>
          <xdr:rowOff>0</xdr:rowOff>
        </xdr:from>
        <xdr:to>
          <xdr:col>1</xdr:col>
          <xdr:colOff>469900</xdr:colOff>
          <xdr:row>5</xdr:row>
          <xdr:rowOff>31750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6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6</xdr:row>
          <xdr:rowOff>88900</xdr:rowOff>
        </xdr:from>
        <xdr:to>
          <xdr:col>1</xdr:col>
          <xdr:colOff>476250</xdr:colOff>
          <xdr:row>8</xdr:row>
          <xdr:rowOff>114300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6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8</xdr:row>
          <xdr:rowOff>82550</xdr:rowOff>
        </xdr:from>
        <xdr:to>
          <xdr:col>1</xdr:col>
          <xdr:colOff>469900</xdr:colOff>
          <xdr:row>10</xdr:row>
          <xdr:rowOff>101600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6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12</xdr:row>
          <xdr:rowOff>107950</xdr:rowOff>
        </xdr:from>
        <xdr:to>
          <xdr:col>1</xdr:col>
          <xdr:colOff>457200</xdr:colOff>
          <xdr:row>14</xdr:row>
          <xdr:rowOff>146050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6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14</xdr:row>
          <xdr:rowOff>69850</xdr:rowOff>
        </xdr:from>
        <xdr:to>
          <xdr:col>1</xdr:col>
          <xdr:colOff>469900</xdr:colOff>
          <xdr:row>16</xdr:row>
          <xdr:rowOff>88900</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6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16</xdr:row>
          <xdr:rowOff>114300</xdr:rowOff>
        </xdr:from>
        <xdr:to>
          <xdr:col>1</xdr:col>
          <xdr:colOff>469900</xdr:colOff>
          <xdr:row>18</xdr:row>
          <xdr:rowOff>133350</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6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19</xdr:row>
          <xdr:rowOff>63500</xdr:rowOff>
        </xdr:from>
        <xdr:to>
          <xdr:col>1</xdr:col>
          <xdr:colOff>482600</xdr:colOff>
          <xdr:row>21</xdr:row>
          <xdr:rowOff>95250</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06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21</xdr:row>
          <xdr:rowOff>88900</xdr:rowOff>
        </xdr:from>
        <xdr:to>
          <xdr:col>1</xdr:col>
          <xdr:colOff>482600</xdr:colOff>
          <xdr:row>23</xdr:row>
          <xdr:rowOff>120650</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6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158750</xdr:colOff>
          <xdr:row>24</xdr:row>
          <xdr:rowOff>76200</xdr:rowOff>
        </xdr:from>
        <xdr:to>
          <xdr:col>1</xdr:col>
          <xdr:colOff>476250</xdr:colOff>
          <xdr:row>26</xdr:row>
          <xdr:rowOff>95250</xdr:rowOff>
        </xdr:to>
        <xdr:sp macro="" textlink="">
          <xdr:nvSpPr>
            <xdr:cNvPr id="25611" name="Check Box 11" hidden="1">
              <a:extLst>
                <a:ext uri="{63B3BB69-23CF-44E3-9099-C40C66FF867C}">
                  <a14:compatExt spid="_x0000_s25611"/>
                </a:ext>
                <a:ext uri="{FF2B5EF4-FFF2-40B4-BE49-F238E27FC236}">
                  <a16:creationId xmlns:a16="http://schemas.microsoft.com/office/drawing/2014/main" id="{00000000-0008-0000-0600-00000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158750</xdr:colOff>
          <xdr:row>26</xdr:row>
          <xdr:rowOff>101600</xdr:rowOff>
        </xdr:from>
        <xdr:to>
          <xdr:col>1</xdr:col>
          <xdr:colOff>463550</xdr:colOff>
          <xdr:row>28</xdr:row>
          <xdr:rowOff>120650</xdr:rowOff>
        </xdr:to>
        <xdr:sp macro="" textlink="">
          <xdr:nvSpPr>
            <xdr:cNvPr id="25612" name="Check Box 12" hidden="1">
              <a:extLst>
                <a:ext uri="{63B3BB69-23CF-44E3-9099-C40C66FF867C}">
                  <a14:compatExt spid="_x0000_s25612"/>
                </a:ext>
                <a:ext uri="{FF2B5EF4-FFF2-40B4-BE49-F238E27FC236}">
                  <a16:creationId xmlns:a16="http://schemas.microsoft.com/office/drawing/2014/main" id="{00000000-0008-0000-0600-00000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28</xdr:row>
          <xdr:rowOff>63500</xdr:rowOff>
        </xdr:from>
        <xdr:to>
          <xdr:col>1</xdr:col>
          <xdr:colOff>450850</xdr:colOff>
          <xdr:row>30</xdr:row>
          <xdr:rowOff>82550</xdr:rowOff>
        </xdr:to>
        <xdr:sp macro="" textlink="">
          <xdr:nvSpPr>
            <xdr:cNvPr id="25613" name="Check Box 13" hidden="1">
              <a:extLst>
                <a:ext uri="{63B3BB69-23CF-44E3-9099-C40C66FF867C}">
                  <a14:compatExt spid="_x0000_s25613"/>
                </a:ext>
                <a:ext uri="{FF2B5EF4-FFF2-40B4-BE49-F238E27FC236}">
                  <a16:creationId xmlns:a16="http://schemas.microsoft.com/office/drawing/2014/main" id="{00000000-0008-0000-0600-00000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32</xdr:row>
          <xdr:rowOff>146050</xdr:rowOff>
        </xdr:from>
        <xdr:to>
          <xdr:col>1</xdr:col>
          <xdr:colOff>488950</xdr:colOff>
          <xdr:row>34</xdr:row>
          <xdr:rowOff>171450</xdr:rowOff>
        </xdr:to>
        <xdr:sp macro="" textlink="">
          <xdr:nvSpPr>
            <xdr:cNvPr id="25614" name="Check Box 14" hidden="1">
              <a:extLst>
                <a:ext uri="{63B3BB69-23CF-44E3-9099-C40C66FF867C}">
                  <a14:compatExt spid="_x0000_s25614"/>
                </a:ext>
                <a:ext uri="{FF2B5EF4-FFF2-40B4-BE49-F238E27FC236}">
                  <a16:creationId xmlns:a16="http://schemas.microsoft.com/office/drawing/2014/main" id="{00000000-0008-0000-0600-00000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35</xdr:row>
          <xdr:rowOff>69850</xdr:rowOff>
        </xdr:from>
        <xdr:to>
          <xdr:col>1</xdr:col>
          <xdr:colOff>488950</xdr:colOff>
          <xdr:row>37</xdr:row>
          <xdr:rowOff>95250</xdr:rowOff>
        </xdr:to>
        <xdr:sp macro="" textlink="">
          <xdr:nvSpPr>
            <xdr:cNvPr id="25615" name="Check Box 15" hidden="1">
              <a:extLst>
                <a:ext uri="{63B3BB69-23CF-44E3-9099-C40C66FF867C}">
                  <a14:compatExt spid="_x0000_s25615"/>
                </a:ext>
                <a:ext uri="{FF2B5EF4-FFF2-40B4-BE49-F238E27FC236}">
                  <a16:creationId xmlns:a16="http://schemas.microsoft.com/office/drawing/2014/main" id="{00000000-0008-0000-0600-00000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10</xdr:row>
          <xdr:rowOff>82550</xdr:rowOff>
        </xdr:from>
        <xdr:to>
          <xdr:col>1</xdr:col>
          <xdr:colOff>374650</xdr:colOff>
          <xdr:row>12</xdr:row>
          <xdr:rowOff>165100</xdr:rowOff>
        </xdr:to>
        <xdr:sp macro="" textlink="">
          <xdr:nvSpPr>
            <xdr:cNvPr id="25619" name="Check Box 19" hidden="1">
              <a:extLst>
                <a:ext uri="{63B3BB69-23CF-44E3-9099-C40C66FF867C}">
                  <a14:compatExt spid="_x0000_s25619"/>
                </a:ext>
                <a:ext uri="{FF2B5EF4-FFF2-40B4-BE49-F238E27FC236}">
                  <a16:creationId xmlns:a16="http://schemas.microsoft.com/office/drawing/2014/main" id="{00000000-0008-0000-0600-00001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charge%20Review/RECHARGE%20CALL/2020-21/2021-22%20RENEWAL%20Proposal%20-%202020110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HSINGB\DEB%20Finance\2012-2013\Recharge_Proposals\Network_DMG\66498%202014-15%20Network-DMG%20Recharge%20Proposal%20Forms_g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Proposal Details"/>
      <sheetName val="2. Plan Macro Instructions"/>
      <sheetName val="3. Plan"/>
      <sheetName val="4. Reconciliation"/>
      <sheetName val="5. Rate Calculation"/>
      <sheetName val="6. Volume Projections"/>
      <sheetName val="7. Rate List"/>
      <sheetName val="8. Depreciation Schedule"/>
      <sheetName val="9. Complete Content Checklist"/>
      <sheetName val="2020-21 Forecast"/>
    </sheetNames>
    <sheetDataSet>
      <sheetData sheetId="0">
        <row r="5">
          <cell r="M5" t="str">
            <v>Manager:</v>
          </cell>
        </row>
        <row r="12">
          <cell r="AA12" t="str">
            <v xml:space="preserve">   Other (describe):</v>
          </cell>
        </row>
      </sheetData>
      <sheetData sheetId="1"/>
      <sheetData sheetId="2">
        <row r="94">
          <cell r="A94" t="str">
            <v>5000C</v>
          </cell>
        </row>
        <row r="95">
          <cell r="A95" t="str">
            <v>5020C</v>
          </cell>
        </row>
        <row r="96">
          <cell r="A96" t="str">
            <v>5050C</v>
          </cell>
        </row>
      </sheetData>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Proposal Page 1"/>
      <sheetName val="Proposal Page 2"/>
      <sheetName val="Budget-Combined"/>
      <sheetName val="BUDGET PAGE (DSS)"/>
      <sheetName val="DSS-RateCalc_434925"/>
      <sheetName val="DMGPers-Rent"/>
      <sheetName val="BUDGET PAGE (Network)"/>
      <sheetName val="Rate List (PAGE 5) "/>
      <sheetName val="DEPRECIATION SCHEDULE (PAGE 6"/>
      <sheetName val="Checklist-RENEWAL (PAGE 8"/>
      <sheetName val="DMG Depreciation"/>
      <sheetName val="DSS-RateCalc_434925 (2)"/>
      <sheetName val="DSSPers-Rent"/>
      <sheetName val="Net-RateCalc_434947"/>
      <sheetName val="NetPers-Rent"/>
      <sheetName val="Network Depreciation"/>
    </sheetNames>
    <sheetDataSet>
      <sheetData sheetId="0">
        <row r="2">
          <cell r="R2">
            <v>14.66</v>
          </cell>
        </row>
      </sheetData>
      <sheetData sheetId="1"/>
      <sheetData sheetId="2"/>
      <sheetData sheetId="3"/>
      <sheetData sheetId="4"/>
      <sheetData sheetId="5"/>
      <sheetData sheetId="6">
        <row r="2">
          <cell r="R2">
            <v>14.66</v>
          </cell>
        </row>
      </sheetData>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drawing" Target="../drawings/drawing2.xml"/><Relationship Id="rId7" Type="http://schemas.openxmlformats.org/officeDocument/2006/relationships/ctrlProp" Target="../ctrlProps/ctrlProp9.xml"/><Relationship Id="rId2" Type="http://schemas.openxmlformats.org/officeDocument/2006/relationships/printerSettings" Target="../printerSettings/printerSettings3.bin"/><Relationship Id="rId1" Type="http://schemas.openxmlformats.org/officeDocument/2006/relationships/hyperlink" Target="https://brm.ucsf.edu/recharge-review-job-aids" TargetMode="External"/><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vmlDrawing" Target="../drawings/vmlDrawing3.vml"/><Relationship Id="rId9"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4.v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 Type="http://schemas.openxmlformats.org/officeDocument/2006/relationships/drawing" Target="../drawings/drawing3.xml"/><Relationship Id="rId16" Type="http://schemas.openxmlformats.org/officeDocument/2006/relationships/ctrlProp" Target="../ctrlProps/ctrlProp24.xml"/><Relationship Id="rId1" Type="http://schemas.openxmlformats.org/officeDocument/2006/relationships/printerSettings" Target="../printerSettings/printerSettings7.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5" Type="http://schemas.openxmlformats.org/officeDocument/2006/relationships/ctrlProp" Target="../ctrlProps/ctrlProp2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codeName="Sheet3"/>
  <dimension ref="A1:AQ52"/>
  <sheetViews>
    <sheetView showGridLines="0" tabSelected="1" zoomScaleNormal="100" zoomScaleSheetLayoutView="55" workbookViewId="0">
      <selection activeCell="P9" sqref="P9"/>
    </sheetView>
  </sheetViews>
  <sheetFormatPr defaultColWidth="12.53515625" defaultRowHeight="18.5" x14ac:dyDescent="0.45"/>
  <cols>
    <col min="1" max="1" width="4.53515625" style="26" customWidth="1"/>
    <col min="2" max="2" width="6.53515625" style="2" customWidth="1"/>
    <col min="3" max="3" width="7.3046875" style="2" customWidth="1"/>
    <col min="4" max="4" width="4.07421875" style="1" customWidth="1"/>
    <col min="5" max="6" width="5.07421875" style="1" customWidth="1"/>
    <col min="7" max="7" width="3.07421875" style="1" customWidth="1"/>
    <col min="8" max="8" width="6.765625" style="1" customWidth="1"/>
    <col min="9" max="9" width="3.4609375" style="1" customWidth="1"/>
    <col min="10" max="11" width="4.07421875" style="1" customWidth="1"/>
    <col min="12" max="12" width="3.53515625" style="1" customWidth="1"/>
    <col min="13" max="13" width="10.07421875" style="1" customWidth="1"/>
    <col min="14" max="14" width="3.07421875" style="1" customWidth="1"/>
    <col min="15" max="16" width="4.53515625" style="1" customWidth="1"/>
    <col min="17" max="17" width="4.07421875" style="1" customWidth="1"/>
    <col min="18" max="18" width="3.07421875" style="1" customWidth="1"/>
    <col min="19" max="19" width="2.765625" style="1" customWidth="1"/>
    <col min="20" max="20" width="5.07421875" style="1" customWidth="1"/>
    <col min="21" max="21" width="5.84375" style="1" customWidth="1"/>
    <col min="22" max="22" width="4.53515625" style="1" customWidth="1"/>
    <col min="23" max="23" width="11.53515625" style="1" customWidth="1"/>
    <col min="24" max="24" width="3.53515625" style="1" customWidth="1"/>
    <col min="25" max="25" width="1.4609375" style="1" customWidth="1"/>
    <col min="26" max="26" width="4.3046875" style="1" customWidth="1"/>
    <col min="27" max="27" width="4.4609375" style="1" customWidth="1"/>
    <col min="28" max="28" width="12.07421875" style="1" customWidth="1"/>
    <col min="29" max="29" width="10.53515625" style="1" customWidth="1"/>
    <col min="30" max="30" width="4.53515625" style="1" customWidth="1"/>
    <col min="31" max="31" width="2.3046875" style="1" customWidth="1"/>
    <col min="32" max="32" width="4.53515625" style="1" customWidth="1"/>
    <col min="33" max="33" width="5" style="41" customWidth="1"/>
    <col min="34" max="43" width="12.53515625" style="26"/>
    <col min="44" max="16384" width="12.53515625" style="2"/>
  </cols>
  <sheetData>
    <row r="1" spans="1:43" s="26" customFormat="1" ht="22.9" customHeight="1" thickBot="1" x14ac:dyDescent="0.65">
      <c r="B1" s="442" t="s">
        <v>226</v>
      </c>
      <c r="C1" s="443"/>
      <c r="D1" s="444"/>
      <c r="E1" s="444"/>
      <c r="F1" s="445"/>
      <c r="G1" s="444"/>
      <c r="H1" s="444"/>
      <c r="I1" s="444"/>
      <c r="J1" s="444"/>
      <c r="K1" s="444"/>
      <c r="L1" s="444"/>
      <c r="M1" s="444"/>
      <c r="N1" s="444"/>
      <c r="O1" s="444"/>
      <c r="P1" s="443"/>
      <c r="Q1" s="444"/>
      <c r="R1" s="444"/>
      <c r="S1" s="444"/>
      <c r="T1" s="444"/>
      <c r="U1" s="444"/>
      <c r="V1" s="444"/>
      <c r="W1" s="444"/>
      <c r="X1" s="444"/>
      <c r="Y1" s="445"/>
      <c r="Z1" s="444"/>
      <c r="AA1" s="444"/>
      <c r="AB1" s="444"/>
      <c r="AC1" s="444"/>
      <c r="AD1" s="444"/>
      <c r="AE1" s="445"/>
      <c r="AF1" s="446"/>
      <c r="AG1" s="27"/>
    </row>
    <row r="2" spans="1:43" s="28" customFormat="1" ht="19" thickBot="1" x14ac:dyDescent="0.5">
      <c r="B2" s="461" t="s">
        <v>19</v>
      </c>
      <c r="C2" s="419"/>
      <c r="D2" s="421"/>
      <c r="E2" s="421"/>
      <c r="F2" s="421"/>
      <c r="G2" s="421"/>
      <c r="H2" s="421"/>
      <c r="I2" s="421"/>
      <c r="J2" s="421"/>
      <c r="K2" s="421"/>
      <c r="L2" s="421"/>
      <c r="M2" s="421"/>
      <c r="N2" s="421"/>
      <c r="O2" s="421"/>
      <c r="P2" s="419"/>
      <c r="Q2" s="421"/>
      <c r="R2" s="421"/>
      <c r="S2" s="421"/>
      <c r="T2" s="421"/>
      <c r="U2" s="421"/>
      <c r="V2" s="421"/>
      <c r="W2" s="421"/>
      <c r="X2" s="462"/>
      <c r="Y2" s="29" t="s">
        <v>156</v>
      </c>
      <c r="Z2" s="30"/>
      <c r="AA2" s="31"/>
      <c r="AB2" s="31"/>
      <c r="AC2" s="31"/>
      <c r="AD2" s="31"/>
      <c r="AE2" s="29"/>
      <c r="AF2" s="32"/>
    </row>
    <row r="3" spans="1:43" s="28" customFormat="1" ht="9" customHeight="1" x14ac:dyDescent="0.45">
      <c r="A3" s="33"/>
      <c r="B3" s="34"/>
      <c r="C3" s="35"/>
      <c r="D3" s="36"/>
      <c r="E3" s="36"/>
      <c r="F3" s="36"/>
      <c r="G3" s="36"/>
      <c r="H3" s="36"/>
      <c r="I3" s="36"/>
      <c r="J3" s="36"/>
      <c r="K3" s="36"/>
      <c r="L3" s="36"/>
      <c r="M3" s="36"/>
      <c r="N3" s="36"/>
      <c r="O3" s="36"/>
      <c r="P3" s="37"/>
      <c r="Q3" s="36"/>
      <c r="R3" s="36"/>
      <c r="S3" s="36"/>
      <c r="T3" s="36"/>
      <c r="U3" s="36"/>
      <c r="V3" s="36"/>
      <c r="W3" s="36"/>
      <c r="X3" s="38"/>
      <c r="Y3" s="39"/>
      <c r="Z3" s="39"/>
      <c r="AA3" s="39"/>
      <c r="AB3" s="39"/>
      <c r="AC3" s="39"/>
      <c r="AD3" s="39"/>
      <c r="AE3" s="39"/>
      <c r="AF3" s="40"/>
      <c r="AG3" s="41"/>
    </row>
    <row r="4" spans="1:43" s="26" customFormat="1" ht="18" customHeight="1" x14ac:dyDescent="0.45">
      <c r="A4" s="42"/>
      <c r="B4" s="43" t="s">
        <v>162</v>
      </c>
      <c r="D4" s="41"/>
      <c r="E4" s="41"/>
      <c r="F4" s="41"/>
      <c r="G4" s="41"/>
      <c r="H4" s="41"/>
      <c r="I4" s="41"/>
      <c r="J4" s="41"/>
      <c r="K4" s="41"/>
      <c r="L4" s="41"/>
      <c r="M4" s="43" t="s">
        <v>21</v>
      </c>
      <c r="N4" s="41"/>
      <c r="O4" s="41"/>
      <c r="P4" s="41"/>
      <c r="Q4" s="41"/>
      <c r="R4" s="41"/>
      <c r="S4" s="41"/>
      <c r="T4" s="43" t="s">
        <v>169</v>
      </c>
      <c r="U4" s="41"/>
      <c r="V4" s="41"/>
      <c r="W4" s="41"/>
      <c r="X4" s="44"/>
      <c r="Y4" s="45"/>
      <c r="Z4" s="45" t="s">
        <v>157</v>
      </c>
      <c r="AA4" s="45"/>
      <c r="AB4" s="45"/>
      <c r="AC4" s="45"/>
      <c r="AD4" s="45"/>
      <c r="AE4" s="45"/>
      <c r="AF4" s="46"/>
    </row>
    <row r="5" spans="1:43" ht="21.75" customHeight="1" x14ac:dyDescent="0.45">
      <c r="A5" s="42"/>
      <c r="B5" s="41" t="s">
        <v>163</v>
      </c>
      <c r="C5" s="26"/>
      <c r="D5" s="47"/>
      <c r="E5" s="376"/>
      <c r="F5" s="376"/>
      <c r="G5" s="376"/>
      <c r="H5" s="376"/>
      <c r="I5" s="376"/>
      <c r="J5" s="376"/>
      <c r="K5" s="376"/>
      <c r="L5" s="41"/>
      <c r="M5" s="41" t="s">
        <v>134</v>
      </c>
      <c r="N5" s="376"/>
      <c r="O5" s="376"/>
      <c r="P5" s="376"/>
      <c r="Q5" s="376"/>
      <c r="R5" s="376"/>
      <c r="S5" s="376"/>
      <c r="T5" s="43" t="s">
        <v>168</v>
      </c>
      <c r="U5" s="41"/>
      <c r="V5" s="41"/>
      <c r="W5" s="24"/>
      <c r="X5" s="48"/>
      <c r="Y5" s="41"/>
      <c r="Z5" s="45"/>
      <c r="AA5" s="45" t="s">
        <v>158</v>
      </c>
      <c r="AB5" s="26"/>
      <c r="AC5" s="26"/>
      <c r="AD5" s="26"/>
      <c r="AE5" s="26"/>
      <c r="AF5" s="46"/>
      <c r="AG5" s="26"/>
    </row>
    <row r="6" spans="1:43" ht="9.75" customHeight="1" x14ac:dyDescent="0.45">
      <c r="A6" s="46"/>
      <c r="B6" s="49"/>
      <c r="C6" s="26"/>
      <c r="D6" s="41"/>
      <c r="E6" s="50"/>
      <c r="F6" s="50"/>
      <c r="G6" s="50"/>
      <c r="H6" s="50"/>
      <c r="I6" s="50"/>
      <c r="J6" s="50"/>
      <c r="K6" s="50"/>
      <c r="L6" s="50"/>
      <c r="M6" s="41"/>
      <c r="N6" s="50"/>
      <c r="O6" s="50"/>
      <c r="P6" s="50"/>
      <c r="Q6" s="50"/>
      <c r="R6" s="50"/>
      <c r="S6" s="271"/>
      <c r="T6" s="41"/>
      <c r="U6" s="41"/>
      <c r="V6" s="41"/>
      <c r="W6" s="51"/>
      <c r="X6" s="48"/>
      <c r="Y6" s="41"/>
      <c r="Z6" s="26"/>
      <c r="AA6" s="26"/>
      <c r="AB6" s="26"/>
      <c r="AC6" s="26"/>
      <c r="AD6" s="26"/>
      <c r="AE6" s="26"/>
      <c r="AF6" s="46"/>
      <c r="AG6" s="26"/>
    </row>
    <row r="7" spans="1:43" ht="25.5" customHeight="1" x14ac:dyDescent="0.45">
      <c r="A7" s="42"/>
      <c r="B7" s="41" t="s">
        <v>164</v>
      </c>
      <c r="C7" s="26"/>
      <c r="D7" s="41"/>
      <c r="E7" s="52"/>
      <c r="F7" s="52"/>
      <c r="G7" s="52"/>
      <c r="H7" s="52"/>
      <c r="I7" s="41"/>
      <c r="J7" s="41"/>
      <c r="K7" s="41"/>
      <c r="L7" s="41"/>
      <c r="M7" s="43" t="s">
        <v>13</v>
      </c>
      <c r="N7" s="41"/>
      <c r="O7" s="41"/>
      <c r="P7" s="41"/>
      <c r="Q7" s="41"/>
      <c r="R7" s="41"/>
      <c r="S7" s="41"/>
      <c r="T7" s="43" t="s">
        <v>170</v>
      </c>
      <c r="U7" s="41"/>
      <c r="V7" s="41"/>
      <c r="W7" s="41"/>
      <c r="X7" s="48"/>
      <c r="Y7" s="41"/>
      <c r="Z7" s="18"/>
      <c r="AA7" s="53" t="s">
        <v>138</v>
      </c>
      <c r="AB7" s="26"/>
      <c r="AC7" s="26"/>
      <c r="AD7" s="26"/>
      <c r="AE7" s="26"/>
      <c r="AF7" s="46"/>
      <c r="AG7" s="26"/>
    </row>
    <row r="8" spans="1:43" ht="21.75" customHeight="1" x14ac:dyDescent="0.45">
      <c r="A8" s="42"/>
      <c r="B8" s="41" t="s">
        <v>165</v>
      </c>
      <c r="C8" s="50"/>
      <c r="D8" s="41"/>
      <c r="E8" s="463"/>
      <c r="F8" s="463"/>
      <c r="G8" s="463"/>
      <c r="H8" s="463"/>
      <c r="I8" s="463"/>
      <c r="J8" s="463"/>
      <c r="K8" s="463"/>
      <c r="L8" s="43"/>
      <c r="M8" s="50" t="s">
        <v>22</v>
      </c>
      <c r="N8" s="376"/>
      <c r="O8" s="376"/>
      <c r="P8" s="376"/>
      <c r="Q8" s="376"/>
      <c r="R8" s="376"/>
      <c r="S8" s="376"/>
      <c r="T8" s="43" t="s">
        <v>171</v>
      </c>
      <c r="U8" s="41"/>
      <c r="V8" s="41"/>
      <c r="W8" s="24"/>
      <c r="X8" s="48"/>
      <c r="Y8" s="41"/>
      <c r="Z8" s="18"/>
      <c r="AA8" s="43" t="s">
        <v>137</v>
      </c>
      <c r="AB8" s="26"/>
      <c r="AC8" s="26"/>
      <c r="AD8" s="26"/>
      <c r="AE8" s="26"/>
      <c r="AF8" s="46"/>
      <c r="AG8" s="26"/>
    </row>
    <row r="9" spans="1:43" ht="19.5" customHeight="1" x14ac:dyDescent="0.45">
      <c r="A9" s="42"/>
      <c r="B9" s="26"/>
      <c r="C9" s="26"/>
      <c r="D9" s="41"/>
      <c r="E9" s="52"/>
      <c r="F9" s="52"/>
      <c r="G9" s="52"/>
      <c r="H9" s="52"/>
      <c r="I9" s="272"/>
      <c r="J9" s="41"/>
      <c r="K9" s="41"/>
      <c r="L9" s="41"/>
      <c r="M9" s="41"/>
      <c r="N9" s="41"/>
      <c r="O9" s="41"/>
      <c r="P9" s="41"/>
      <c r="Q9" s="50"/>
      <c r="R9" s="273"/>
      <c r="S9" s="273"/>
      <c r="T9" s="50"/>
      <c r="U9" s="50"/>
      <c r="V9" s="50"/>
      <c r="W9" s="50"/>
      <c r="X9" s="54"/>
      <c r="Y9" s="50"/>
      <c r="Z9" s="19"/>
      <c r="AA9" s="41" t="s">
        <v>136</v>
      </c>
      <c r="AB9" s="26"/>
      <c r="AC9" s="26"/>
      <c r="AD9" s="26"/>
      <c r="AE9" s="26"/>
      <c r="AF9" s="48"/>
    </row>
    <row r="10" spans="1:43" ht="20.25" customHeight="1" x14ac:dyDescent="0.45">
      <c r="A10" s="42"/>
      <c r="B10" s="43" t="s">
        <v>166</v>
      </c>
      <c r="C10" s="26"/>
      <c r="D10" s="41"/>
      <c r="E10" s="373"/>
      <c r="F10" s="373"/>
      <c r="G10" s="41"/>
      <c r="H10" s="274"/>
      <c r="I10" s="55"/>
      <c r="J10" s="407"/>
      <c r="K10" s="407"/>
      <c r="L10" s="52"/>
      <c r="M10" s="373"/>
      <c r="N10" s="373"/>
      <c r="O10" s="41"/>
      <c r="P10" s="381"/>
      <c r="Q10" s="381"/>
      <c r="R10" s="381"/>
      <c r="S10" s="56"/>
      <c r="T10" s="375"/>
      <c r="U10" s="375"/>
      <c r="V10" s="57"/>
      <c r="W10" s="25"/>
      <c r="X10" s="48"/>
      <c r="Y10" s="41"/>
      <c r="Z10" s="18"/>
      <c r="AA10" s="43" t="s">
        <v>190</v>
      </c>
      <c r="AB10" s="26"/>
      <c r="AC10" s="26"/>
      <c r="AD10" s="26"/>
      <c r="AE10" s="26"/>
      <c r="AF10" s="46"/>
      <c r="AG10" s="26"/>
    </row>
    <row r="11" spans="1:43" s="4" customFormat="1" ht="21" customHeight="1" x14ac:dyDescent="0.45">
      <c r="A11" s="58"/>
      <c r="B11" s="59"/>
      <c r="C11" s="60"/>
      <c r="D11" s="58"/>
      <c r="E11" s="374" t="s">
        <v>15</v>
      </c>
      <c r="F11" s="374"/>
      <c r="G11" s="58"/>
      <c r="H11" s="61" t="s">
        <v>14</v>
      </c>
      <c r="I11" s="61"/>
      <c r="J11" s="408" t="s">
        <v>16</v>
      </c>
      <c r="K11" s="408"/>
      <c r="L11" s="61"/>
      <c r="M11" s="408" t="s">
        <v>12</v>
      </c>
      <c r="N11" s="408"/>
      <c r="O11" s="58"/>
      <c r="P11" s="380" t="s">
        <v>17</v>
      </c>
      <c r="Q11" s="380"/>
      <c r="R11" s="380"/>
      <c r="S11" s="61"/>
      <c r="T11" s="408" t="s">
        <v>17</v>
      </c>
      <c r="U11" s="408"/>
      <c r="V11" s="61"/>
      <c r="W11" s="62" t="s">
        <v>17</v>
      </c>
      <c r="X11" s="63"/>
      <c r="Y11" s="61"/>
      <c r="Z11" s="20"/>
      <c r="AA11" s="43" t="s">
        <v>18</v>
      </c>
      <c r="AB11" s="28"/>
      <c r="AC11" s="484"/>
      <c r="AD11" s="484"/>
      <c r="AE11" s="484"/>
      <c r="AF11" s="64"/>
      <c r="AG11" s="58"/>
      <c r="AH11" s="58"/>
      <c r="AI11" s="58"/>
      <c r="AJ11" s="58"/>
      <c r="AK11" s="58"/>
      <c r="AL11" s="58"/>
      <c r="AM11" s="58"/>
      <c r="AN11" s="58"/>
      <c r="AO11" s="58"/>
      <c r="AP11" s="58"/>
      <c r="AQ11" s="58"/>
    </row>
    <row r="12" spans="1:43" s="4" customFormat="1" ht="21" customHeight="1" x14ac:dyDescent="0.45">
      <c r="A12" s="58"/>
      <c r="B12" s="65" t="s">
        <v>20</v>
      </c>
      <c r="C12" s="66"/>
      <c r="D12" s="52"/>
      <c r="E12" s="61"/>
      <c r="F12" s="61"/>
      <c r="G12" s="61"/>
      <c r="H12" s="61"/>
      <c r="I12" s="61"/>
      <c r="J12" s="61"/>
      <c r="K12" s="61"/>
      <c r="L12" s="61"/>
      <c r="M12" s="61"/>
      <c r="N12" s="61"/>
      <c r="O12" s="61"/>
      <c r="P12" s="61"/>
      <c r="Q12" s="60"/>
      <c r="R12" s="60"/>
      <c r="S12" s="60"/>
      <c r="T12" s="60"/>
      <c r="U12" s="60"/>
      <c r="V12" s="60"/>
      <c r="W12" s="60"/>
      <c r="X12" s="63"/>
      <c r="Y12" s="61"/>
      <c r="AF12" s="46"/>
      <c r="AG12" s="58"/>
      <c r="AH12" s="58"/>
      <c r="AI12" s="58"/>
      <c r="AJ12" s="58"/>
      <c r="AK12" s="58"/>
      <c r="AL12" s="58"/>
      <c r="AM12" s="58"/>
      <c r="AN12" s="58"/>
      <c r="AO12" s="58"/>
      <c r="AP12" s="58"/>
      <c r="AQ12" s="58"/>
    </row>
    <row r="13" spans="1:43" s="4" customFormat="1" ht="20.25" customHeight="1" thickBot="1" x14ac:dyDescent="0.4">
      <c r="A13" s="58"/>
      <c r="B13" s="67"/>
      <c r="C13" s="68"/>
      <c r="D13" s="69"/>
      <c r="E13" s="69"/>
      <c r="F13" s="69"/>
      <c r="G13" s="69"/>
      <c r="H13" s="69"/>
      <c r="I13" s="69"/>
      <c r="J13" s="69"/>
      <c r="K13" s="69"/>
      <c r="L13" s="69"/>
      <c r="M13" s="69"/>
      <c r="N13" s="69"/>
      <c r="O13" s="69"/>
      <c r="P13" s="69"/>
      <c r="Q13" s="68"/>
      <c r="R13" s="68"/>
      <c r="S13" s="68"/>
      <c r="T13" s="68"/>
      <c r="U13" s="68"/>
      <c r="V13" s="68"/>
      <c r="W13" s="68"/>
      <c r="X13" s="70"/>
      <c r="Y13" s="61"/>
      <c r="Z13" s="61"/>
      <c r="AA13" s="60"/>
      <c r="AB13" s="61"/>
      <c r="AC13" s="370"/>
      <c r="AD13" s="370"/>
      <c r="AE13" s="69"/>
      <c r="AF13" s="71"/>
      <c r="AG13" s="58"/>
      <c r="AH13" s="58"/>
      <c r="AI13" s="58"/>
      <c r="AJ13" s="58"/>
      <c r="AK13" s="58"/>
      <c r="AL13" s="58"/>
      <c r="AM13" s="58"/>
      <c r="AN13" s="58"/>
      <c r="AO13" s="58"/>
      <c r="AP13" s="58"/>
      <c r="AQ13" s="58"/>
    </row>
    <row r="14" spans="1:43" s="28" customFormat="1" ht="19" thickBot="1" x14ac:dyDescent="0.5">
      <c r="B14" s="418" t="s">
        <v>153</v>
      </c>
      <c r="C14" s="419"/>
      <c r="D14" s="420"/>
      <c r="E14" s="420"/>
      <c r="F14" s="421"/>
      <c r="G14" s="420"/>
      <c r="H14" s="420"/>
      <c r="I14" s="420"/>
      <c r="J14" s="420"/>
      <c r="K14" s="420"/>
      <c r="L14" s="420"/>
      <c r="M14" s="420"/>
      <c r="N14" s="420"/>
      <c r="O14" s="420"/>
      <c r="P14" s="419"/>
      <c r="Q14" s="420"/>
      <c r="R14" s="420"/>
      <c r="S14" s="420"/>
      <c r="T14" s="420"/>
      <c r="U14" s="420"/>
      <c r="V14" s="420"/>
      <c r="W14" s="420"/>
      <c r="X14" s="420"/>
      <c r="Y14" s="421"/>
      <c r="Z14" s="420"/>
      <c r="AA14" s="420"/>
      <c r="AB14" s="420"/>
      <c r="AC14" s="420"/>
      <c r="AD14" s="420"/>
      <c r="AE14" s="421"/>
      <c r="AF14" s="422"/>
      <c r="AG14" s="45"/>
    </row>
    <row r="15" spans="1:43" s="5" customFormat="1" ht="42.75" customHeight="1" x14ac:dyDescent="0.35">
      <c r="A15" s="72"/>
      <c r="B15" s="73"/>
      <c r="C15" s="73"/>
      <c r="D15" s="73"/>
      <c r="E15" s="433" t="s">
        <v>194</v>
      </c>
      <c r="F15" s="434"/>
      <c r="G15" s="434"/>
      <c r="H15" s="434"/>
      <c r="I15" s="434"/>
      <c r="J15" s="435"/>
      <c r="K15" s="73"/>
      <c r="L15" s="73"/>
      <c r="M15" s="464" t="s">
        <v>8</v>
      </c>
      <c r="N15" s="465"/>
      <c r="O15" s="465"/>
      <c r="P15" s="466"/>
      <c r="Q15" s="465"/>
      <c r="R15" s="465"/>
      <c r="S15" s="465"/>
      <c r="T15" s="465"/>
      <c r="U15" s="467"/>
      <c r="V15" s="468" t="s">
        <v>148</v>
      </c>
      <c r="W15" s="469"/>
      <c r="X15" s="74"/>
      <c r="Y15" s="74"/>
      <c r="Z15" s="75"/>
      <c r="AA15" s="474" t="s">
        <v>0</v>
      </c>
      <c r="AB15" s="475"/>
      <c r="AC15" s="475"/>
      <c r="AD15" s="475"/>
      <c r="AE15" s="476"/>
      <c r="AF15" s="76"/>
      <c r="AG15" s="73"/>
      <c r="AH15" s="73"/>
      <c r="AI15" s="73"/>
      <c r="AJ15" s="73"/>
      <c r="AK15" s="73"/>
      <c r="AL15" s="73"/>
      <c r="AM15" s="73"/>
      <c r="AN15" s="73"/>
      <c r="AO15" s="73"/>
      <c r="AP15" s="73"/>
      <c r="AQ15" s="73"/>
    </row>
    <row r="16" spans="1:43" ht="36.75" customHeight="1" x14ac:dyDescent="0.45">
      <c r="A16" s="42"/>
      <c r="B16" s="26"/>
      <c r="C16" s="26"/>
      <c r="D16" s="41"/>
      <c r="E16" s="436" t="s">
        <v>191</v>
      </c>
      <c r="F16" s="437"/>
      <c r="G16" s="438"/>
      <c r="H16" s="436" t="s">
        <v>192</v>
      </c>
      <c r="I16" s="437"/>
      <c r="J16" s="438"/>
      <c r="K16" s="41"/>
      <c r="L16" s="77"/>
      <c r="M16" s="414">
        <v>0</v>
      </c>
      <c r="N16" s="415"/>
      <c r="O16" s="423" t="s">
        <v>139</v>
      </c>
      <c r="P16" s="424"/>
      <c r="Q16" s="424"/>
      <c r="R16" s="425"/>
      <c r="S16" s="423" t="s">
        <v>9</v>
      </c>
      <c r="T16" s="424"/>
      <c r="U16" s="425"/>
      <c r="V16" s="470"/>
      <c r="W16" s="471"/>
      <c r="X16" s="78"/>
      <c r="Y16" s="78"/>
      <c r="Z16" s="79"/>
      <c r="AA16" s="80"/>
      <c r="AB16" s="41"/>
      <c r="AC16" s="41"/>
      <c r="AD16" s="41"/>
      <c r="AE16" s="81"/>
      <c r="AF16" s="48"/>
      <c r="AG16" s="82"/>
    </row>
    <row r="17" spans="1:43" ht="42" customHeight="1" thickBot="1" x14ac:dyDescent="0.5">
      <c r="A17" s="46"/>
      <c r="B17" s="26"/>
      <c r="C17" s="26"/>
      <c r="D17" s="41"/>
      <c r="E17" s="439"/>
      <c r="F17" s="440"/>
      <c r="G17" s="441"/>
      <c r="H17" s="439"/>
      <c r="I17" s="440"/>
      <c r="J17" s="441"/>
      <c r="K17" s="41"/>
      <c r="L17" s="77"/>
      <c r="M17" s="416"/>
      <c r="N17" s="417"/>
      <c r="O17" s="426"/>
      <c r="P17" s="427"/>
      <c r="Q17" s="427"/>
      <c r="R17" s="428"/>
      <c r="S17" s="426"/>
      <c r="T17" s="427"/>
      <c r="U17" s="428"/>
      <c r="V17" s="472"/>
      <c r="W17" s="473"/>
      <c r="X17" s="78"/>
      <c r="Y17" s="78"/>
      <c r="Z17" s="79"/>
      <c r="AA17" s="83"/>
      <c r="AB17" s="41"/>
      <c r="AC17" s="23"/>
      <c r="AD17" s="84" t="s">
        <v>1</v>
      </c>
      <c r="AE17" s="85"/>
      <c r="AF17" s="48"/>
      <c r="AG17" s="82"/>
    </row>
    <row r="18" spans="1:43" ht="30.75" customHeight="1" thickTop="1" x14ac:dyDescent="0.45">
      <c r="B18" s="459"/>
      <c r="C18" s="86"/>
      <c r="D18" s="377" t="s">
        <v>193</v>
      </c>
      <c r="E18" s="453" t="s">
        <v>196</v>
      </c>
      <c r="F18" s="454"/>
      <c r="G18" s="455"/>
      <c r="H18" s="395" t="str">
        <f>IF(AND('2. Plan'!$J$27&lt;100000.5,'2. Plan'!$J$27&gt;0),'2. Plan'!$J$27,"")</f>
        <v/>
      </c>
      <c r="I18" s="412"/>
      <c r="J18" s="397"/>
      <c r="K18" s="41"/>
      <c r="L18" s="87"/>
      <c r="M18" s="382" t="s">
        <v>142</v>
      </c>
      <c r="N18" s="384"/>
      <c r="O18" s="382" t="s">
        <v>141</v>
      </c>
      <c r="P18" s="383"/>
      <c r="Q18" s="383"/>
      <c r="R18" s="384"/>
      <c r="S18" s="382" t="s">
        <v>140</v>
      </c>
      <c r="T18" s="383"/>
      <c r="U18" s="384"/>
      <c r="V18" s="429" t="s">
        <v>10</v>
      </c>
      <c r="W18" s="430"/>
      <c r="X18" s="88"/>
      <c r="Y18" s="88"/>
      <c r="Z18" s="89"/>
      <c r="AA18" s="90"/>
      <c r="AB18" s="495" t="s">
        <v>195</v>
      </c>
      <c r="AC18" s="495"/>
      <c r="AD18" s="495"/>
      <c r="AE18" s="91"/>
      <c r="AF18" s="48"/>
      <c r="AG18" s="92"/>
    </row>
    <row r="19" spans="1:43" ht="36.75" customHeight="1" thickBot="1" x14ac:dyDescent="0.5">
      <c r="B19" s="459"/>
      <c r="C19" s="86"/>
      <c r="D19" s="378"/>
      <c r="E19" s="456"/>
      <c r="F19" s="457"/>
      <c r="G19" s="458"/>
      <c r="H19" s="413"/>
      <c r="I19" s="399"/>
      <c r="J19" s="400"/>
      <c r="K19" s="41"/>
      <c r="L19" s="87"/>
      <c r="M19" s="385"/>
      <c r="N19" s="387"/>
      <c r="O19" s="385"/>
      <c r="P19" s="386"/>
      <c r="Q19" s="386"/>
      <c r="R19" s="387"/>
      <c r="S19" s="385"/>
      <c r="T19" s="386"/>
      <c r="U19" s="387"/>
      <c r="V19" s="431"/>
      <c r="W19" s="432"/>
      <c r="X19" s="88"/>
      <c r="Y19" s="88"/>
      <c r="Z19" s="89"/>
      <c r="AA19" s="90"/>
      <c r="AB19" s="495"/>
      <c r="AC19" s="495"/>
      <c r="AD19" s="495"/>
      <c r="AE19" s="93"/>
      <c r="AF19" s="48"/>
      <c r="AG19" s="92"/>
    </row>
    <row r="20" spans="1:43" ht="34.5" customHeight="1" thickTop="1" x14ac:dyDescent="0.45">
      <c r="B20" s="459"/>
      <c r="C20" s="86"/>
      <c r="D20" s="378"/>
      <c r="E20" s="453" t="s">
        <v>198</v>
      </c>
      <c r="F20" s="454"/>
      <c r="G20" s="455"/>
      <c r="H20" s="395" t="str">
        <f>IF(AND('2. Plan'!$J$27&lt;500000,'2. Plan'!$J$27&gt;100000.49),'2. Plan'!$J$27,"")</f>
        <v/>
      </c>
      <c r="I20" s="396"/>
      <c r="J20" s="397"/>
      <c r="K20" s="94"/>
      <c r="L20" s="95"/>
      <c r="M20" s="485" t="s">
        <v>141</v>
      </c>
      <c r="N20" s="486"/>
      <c r="O20" s="382" t="s">
        <v>140</v>
      </c>
      <c r="P20" s="383"/>
      <c r="Q20" s="383"/>
      <c r="R20" s="384"/>
      <c r="S20" s="388" t="s">
        <v>143</v>
      </c>
      <c r="T20" s="389"/>
      <c r="U20" s="389"/>
      <c r="V20" s="477" t="s">
        <v>11</v>
      </c>
      <c r="W20" s="478"/>
      <c r="X20" s="96"/>
      <c r="Y20" s="96"/>
      <c r="Z20" s="97"/>
      <c r="AA20" s="98"/>
      <c r="AB20" s="495"/>
      <c r="AC20" s="495"/>
      <c r="AD20" s="495"/>
      <c r="AE20" s="93"/>
      <c r="AF20" s="48"/>
      <c r="AG20" s="92"/>
    </row>
    <row r="21" spans="1:43" ht="36.75" customHeight="1" thickBot="1" x14ac:dyDescent="0.5">
      <c r="B21" s="459"/>
      <c r="C21" s="86"/>
      <c r="D21" s="378"/>
      <c r="E21" s="456"/>
      <c r="F21" s="457"/>
      <c r="G21" s="458"/>
      <c r="H21" s="398"/>
      <c r="I21" s="399"/>
      <c r="J21" s="400"/>
      <c r="K21" s="41"/>
      <c r="L21" s="95"/>
      <c r="M21" s="487"/>
      <c r="N21" s="488"/>
      <c r="O21" s="385"/>
      <c r="P21" s="386"/>
      <c r="Q21" s="386"/>
      <c r="R21" s="387"/>
      <c r="S21" s="390"/>
      <c r="T21" s="391"/>
      <c r="U21" s="391"/>
      <c r="V21" s="479"/>
      <c r="W21" s="480"/>
      <c r="X21" s="96"/>
      <c r="Y21" s="96"/>
      <c r="Z21" s="97"/>
      <c r="AA21" s="98"/>
      <c r="AB21" s="495"/>
      <c r="AC21" s="495"/>
      <c r="AD21" s="495"/>
      <c r="AE21" s="93"/>
      <c r="AF21" s="48"/>
      <c r="AG21" s="92"/>
    </row>
    <row r="22" spans="1:43" ht="31.5" customHeight="1" thickTop="1" x14ac:dyDescent="0.45">
      <c r="B22" s="459"/>
      <c r="C22" s="86"/>
      <c r="D22" s="378"/>
      <c r="E22" s="453" t="s">
        <v>197</v>
      </c>
      <c r="F22" s="454"/>
      <c r="G22" s="455"/>
      <c r="H22" s="395" t="str">
        <f>IF(AND('2. Plan'!$J$27&gt;499999.99),'2. Plan'!$J$27,"")</f>
        <v/>
      </c>
      <c r="I22" s="412"/>
      <c r="J22" s="397"/>
      <c r="K22" s="41"/>
      <c r="L22" s="99"/>
      <c r="M22" s="489" t="s">
        <v>143</v>
      </c>
      <c r="N22" s="490"/>
      <c r="O22" s="401" t="s">
        <v>143</v>
      </c>
      <c r="P22" s="402"/>
      <c r="Q22" s="402"/>
      <c r="R22" s="403"/>
      <c r="S22" s="392" t="s">
        <v>144</v>
      </c>
      <c r="T22" s="393"/>
      <c r="U22" s="393"/>
      <c r="V22" s="479"/>
      <c r="W22" s="480"/>
      <c r="X22" s="96"/>
      <c r="Y22" s="96"/>
      <c r="Z22" s="97"/>
      <c r="AA22" s="98"/>
      <c r="AB22" s="495"/>
      <c r="AC22" s="495"/>
      <c r="AD22" s="495"/>
      <c r="AE22" s="93"/>
      <c r="AF22" s="48"/>
      <c r="AG22" s="92"/>
    </row>
    <row r="23" spans="1:43" ht="33" customHeight="1" thickBot="1" x14ac:dyDescent="0.5">
      <c r="B23" s="459"/>
      <c r="C23" s="86"/>
      <c r="D23" s="379"/>
      <c r="E23" s="456"/>
      <c r="F23" s="457"/>
      <c r="G23" s="458"/>
      <c r="H23" s="413"/>
      <c r="I23" s="399"/>
      <c r="J23" s="400"/>
      <c r="K23" s="41"/>
      <c r="L23" s="99"/>
      <c r="M23" s="394"/>
      <c r="N23" s="491"/>
      <c r="O23" s="404"/>
      <c r="P23" s="405"/>
      <c r="Q23" s="405"/>
      <c r="R23" s="406"/>
      <c r="S23" s="394"/>
      <c r="T23" s="391"/>
      <c r="U23" s="391"/>
      <c r="V23" s="481"/>
      <c r="W23" s="482"/>
      <c r="X23" s="96"/>
      <c r="Y23" s="96"/>
      <c r="Z23" s="97"/>
      <c r="AA23" s="100"/>
      <c r="AB23" s="496"/>
      <c r="AC23" s="496"/>
      <c r="AD23" s="496"/>
      <c r="AE23" s="101"/>
      <c r="AF23" s="48"/>
      <c r="AG23" s="92"/>
    </row>
    <row r="24" spans="1:43" ht="13.5" customHeight="1" thickTop="1" thickBot="1" x14ac:dyDescent="0.5">
      <c r="B24" s="102"/>
      <c r="C24" s="103"/>
      <c r="D24" s="104"/>
      <c r="E24" s="105"/>
      <c r="F24" s="105"/>
      <c r="G24" s="106"/>
      <c r="H24" s="103"/>
      <c r="I24" s="106"/>
      <c r="J24" s="106"/>
      <c r="K24" s="106"/>
      <c r="L24" s="106"/>
      <c r="M24" s="106"/>
      <c r="N24" s="107"/>
      <c r="O24" s="107"/>
      <c r="P24" s="103"/>
      <c r="Q24" s="107"/>
      <c r="R24" s="103"/>
      <c r="S24" s="103"/>
      <c r="T24" s="103"/>
      <c r="U24" s="103"/>
      <c r="V24" s="103"/>
      <c r="W24" s="103"/>
      <c r="X24" s="103"/>
      <c r="Y24" s="103"/>
      <c r="Z24" s="108"/>
      <c r="AA24" s="108"/>
      <c r="AB24" s="109"/>
      <c r="AC24" s="110"/>
      <c r="AD24" s="110"/>
      <c r="AE24" s="110"/>
      <c r="AF24" s="111"/>
      <c r="AG24" s="112"/>
    </row>
    <row r="25" spans="1:43" s="3" customFormat="1" ht="19" thickBot="1" x14ac:dyDescent="0.5">
      <c r="A25" s="28"/>
      <c r="B25" s="113" t="s">
        <v>150</v>
      </c>
      <c r="C25" s="114"/>
      <c r="D25" s="115"/>
      <c r="E25" s="115"/>
      <c r="F25" s="116"/>
      <c r="G25" s="115"/>
      <c r="H25" s="115"/>
      <c r="I25" s="115"/>
      <c r="J25" s="115"/>
      <c r="K25" s="115"/>
      <c r="L25" s="115"/>
      <c r="M25" s="115"/>
      <c r="N25" s="115"/>
      <c r="O25" s="115"/>
      <c r="P25" s="114"/>
      <c r="Q25" s="115"/>
      <c r="R25" s="115"/>
      <c r="S25" s="115"/>
      <c r="T25" s="115"/>
      <c r="U25" s="115"/>
      <c r="V25" s="115"/>
      <c r="W25" s="115"/>
      <c r="X25" s="115"/>
      <c r="Y25" s="116"/>
      <c r="Z25" s="115"/>
      <c r="AA25" s="115"/>
      <c r="AB25" s="115"/>
      <c r="AC25" s="115"/>
      <c r="AD25" s="115"/>
      <c r="AE25" s="116"/>
      <c r="AF25" s="117"/>
      <c r="AG25" s="39"/>
      <c r="AH25" s="28"/>
      <c r="AI25" s="28"/>
      <c r="AJ25" s="28"/>
      <c r="AK25" s="28"/>
      <c r="AL25" s="28"/>
      <c r="AM25" s="28"/>
      <c r="AN25" s="28"/>
      <c r="AO25" s="28"/>
      <c r="AP25" s="28"/>
      <c r="AQ25" s="28"/>
    </row>
    <row r="26" spans="1:43" s="3" customFormat="1" ht="18.75" customHeight="1" x14ac:dyDescent="0.45">
      <c r="A26" s="28"/>
      <c r="B26" s="118"/>
      <c r="C26" s="119"/>
      <c r="D26" s="120"/>
      <c r="E26" s="120"/>
      <c r="F26" s="121"/>
      <c r="G26" s="120"/>
      <c r="H26" s="120"/>
      <c r="I26" s="120"/>
      <c r="J26" s="121"/>
      <c r="K26" s="121"/>
      <c r="L26" s="121"/>
      <c r="M26" s="121"/>
      <c r="N26" s="120"/>
      <c r="O26" s="120"/>
      <c r="P26" s="119"/>
      <c r="Q26" s="120"/>
      <c r="R26" s="121"/>
      <c r="S26" s="121"/>
      <c r="T26" s="121"/>
      <c r="U26" s="121"/>
      <c r="V26" s="121"/>
      <c r="W26" s="120"/>
      <c r="X26" s="120"/>
      <c r="Y26" s="121"/>
      <c r="Z26" s="121"/>
      <c r="AA26" s="121"/>
      <c r="AB26" s="120"/>
      <c r="AC26" s="121"/>
      <c r="AD26" s="121"/>
      <c r="AE26" s="121"/>
      <c r="AF26" s="122"/>
      <c r="AG26" s="45"/>
      <c r="AH26" s="28"/>
      <c r="AI26" s="28"/>
      <c r="AJ26" s="28"/>
      <c r="AK26" s="28"/>
      <c r="AL26" s="28"/>
      <c r="AM26" s="28"/>
      <c r="AN26" s="28"/>
      <c r="AO26" s="28"/>
      <c r="AP26" s="28"/>
      <c r="AQ26" s="28"/>
    </row>
    <row r="27" spans="1:43" ht="208.5" customHeight="1" thickBot="1" x14ac:dyDescent="0.5">
      <c r="B27" s="123"/>
      <c r="C27" s="452"/>
      <c r="D27" s="452"/>
      <c r="E27" s="452"/>
      <c r="F27" s="452"/>
      <c r="G27" s="452"/>
      <c r="H27" s="452"/>
      <c r="I27" s="452"/>
      <c r="J27" s="452"/>
      <c r="K27" s="452"/>
      <c r="L27" s="452"/>
      <c r="M27" s="452"/>
      <c r="N27" s="452"/>
      <c r="O27" s="452"/>
      <c r="P27" s="452"/>
      <c r="Q27" s="452"/>
      <c r="R27" s="452"/>
      <c r="S27" s="452"/>
      <c r="T27" s="452"/>
      <c r="U27" s="452"/>
      <c r="V27" s="452"/>
      <c r="W27" s="452"/>
      <c r="X27" s="452"/>
      <c r="Y27" s="452"/>
      <c r="Z27" s="452"/>
      <c r="AA27" s="452"/>
      <c r="AB27" s="452"/>
      <c r="AC27" s="452"/>
      <c r="AD27" s="452"/>
      <c r="AE27" s="124"/>
      <c r="AF27" s="125"/>
      <c r="AG27" s="126"/>
    </row>
    <row r="28" spans="1:43" s="3" customFormat="1" ht="19" thickBot="1" x14ac:dyDescent="0.5">
      <c r="A28" s="28"/>
      <c r="B28" s="447" t="s">
        <v>185</v>
      </c>
      <c r="C28" s="448"/>
      <c r="D28" s="449"/>
      <c r="E28" s="449"/>
      <c r="F28" s="450"/>
      <c r="G28" s="449"/>
      <c r="H28" s="449"/>
      <c r="I28" s="449"/>
      <c r="J28" s="449"/>
      <c r="K28" s="449"/>
      <c r="L28" s="449"/>
      <c r="M28" s="449"/>
      <c r="N28" s="449"/>
      <c r="O28" s="449"/>
      <c r="P28" s="448"/>
      <c r="Q28" s="449"/>
      <c r="R28" s="449"/>
      <c r="S28" s="449"/>
      <c r="T28" s="449"/>
      <c r="U28" s="449"/>
      <c r="V28" s="449"/>
      <c r="W28" s="449"/>
      <c r="X28" s="449"/>
      <c r="Y28" s="450"/>
      <c r="Z28" s="449"/>
      <c r="AA28" s="449"/>
      <c r="AB28" s="449"/>
      <c r="AC28" s="449"/>
      <c r="AD28" s="449"/>
      <c r="AE28" s="450"/>
      <c r="AF28" s="451"/>
      <c r="AG28" s="39"/>
      <c r="AH28" s="28"/>
      <c r="AI28" s="28"/>
      <c r="AJ28" s="28"/>
      <c r="AK28" s="28"/>
      <c r="AL28" s="28"/>
      <c r="AM28" s="28"/>
      <c r="AN28" s="28"/>
      <c r="AO28" s="28"/>
      <c r="AP28" s="28"/>
      <c r="AQ28" s="28"/>
    </row>
    <row r="29" spans="1:43" s="3" customFormat="1" ht="9.75" customHeight="1" x14ac:dyDescent="0.45">
      <c r="A29" s="28"/>
      <c r="B29" s="127"/>
      <c r="C29" s="45"/>
      <c r="D29" s="41"/>
      <c r="E29" s="39"/>
      <c r="F29" s="39"/>
      <c r="G29" s="39"/>
      <c r="H29" s="39"/>
      <c r="I29" s="39"/>
      <c r="J29" s="39"/>
      <c r="K29" s="39"/>
      <c r="L29" s="39"/>
      <c r="M29" s="39"/>
      <c r="N29" s="39"/>
      <c r="O29" s="39"/>
      <c r="P29" s="39"/>
      <c r="Q29" s="39"/>
      <c r="R29" s="39"/>
      <c r="S29" s="40"/>
      <c r="T29" s="39"/>
      <c r="U29" s="39"/>
      <c r="V29" s="39"/>
      <c r="W29" s="39"/>
      <c r="X29" s="39"/>
      <c r="Y29" s="39"/>
      <c r="Z29" s="39"/>
      <c r="AA29" s="39"/>
      <c r="AB29" s="39"/>
      <c r="AC29" s="37"/>
      <c r="AD29" s="37"/>
      <c r="AE29" s="36"/>
      <c r="AF29" s="40"/>
      <c r="AG29" s="28"/>
      <c r="AH29" s="28"/>
      <c r="AI29" s="28"/>
      <c r="AJ29" s="28"/>
      <c r="AK29" s="28"/>
      <c r="AL29" s="28"/>
      <c r="AM29" s="28"/>
      <c r="AN29" s="28"/>
      <c r="AO29" s="28"/>
      <c r="AP29" s="28"/>
      <c r="AQ29" s="28"/>
    </row>
    <row r="30" spans="1:43" ht="17.25" customHeight="1" x14ac:dyDescent="0.45">
      <c r="B30" s="127" t="s">
        <v>23</v>
      </c>
      <c r="C30" s="45"/>
      <c r="D30" s="41"/>
      <c r="E30" s="41"/>
      <c r="F30" s="41"/>
      <c r="G30" s="41"/>
      <c r="H30" s="41"/>
      <c r="I30" s="41"/>
      <c r="J30" s="41"/>
      <c r="K30" s="41"/>
      <c r="L30" s="41"/>
      <c r="M30" s="41"/>
      <c r="N30" s="41"/>
      <c r="O30" s="41"/>
      <c r="P30" s="41"/>
      <c r="Q30" s="41"/>
      <c r="R30" s="41"/>
      <c r="S30" s="48"/>
      <c r="T30" s="45" t="s">
        <v>186</v>
      </c>
      <c r="U30" s="41"/>
      <c r="V30" s="45"/>
      <c r="W30" s="41"/>
      <c r="X30" s="41"/>
      <c r="Y30" s="41"/>
      <c r="Z30" s="128"/>
      <c r="AA30" s="41"/>
      <c r="AB30" s="41"/>
      <c r="AC30" s="460"/>
      <c r="AD30" s="460"/>
      <c r="AE30" s="52"/>
      <c r="AF30" s="129"/>
      <c r="AG30" s="130"/>
    </row>
    <row r="31" spans="1:43" ht="19.5" customHeight="1" x14ac:dyDescent="0.45">
      <c r="B31" s="131"/>
      <c r="C31" s="45"/>
      <c r="D31" s="41"/>
      <c r="E31" s="41"/>
      <c r="F31" s="41"/>
      <c r="G31" s="41"/>
      <c r="H31" s="41"/>
      <c r="I31" s="41"/>
      <c r="J31" s="41"/>
      <c r="K31" s="41"/>
      <c r="L31" s="41"/>
      <c r="M31" s="41"/>
      <c r="N31" s="41"/>
      <c r="O31" s="41"/>
      <c r="P31" s="41"/>
      <c r="Q31" s="41"/>
      <c r="R31" s="41"/>
      <c r="S31" s="48"/>
      <c r="T31" s="45" t="s">
        <v>187</v>
      </c>
      <c r="V31" s="45"/>
      <c r="W31" s="41"/>
      <c r="X31" s="41"/>
      <c r="Y31" s="41"/>
      <c r="Z31" s="41"/>
      <c r="AA31" s="41"/>
      <c r="AB31" s="41"/>
      <c r="AC31" s="371"/>
      <c r="AD31" s="372"/>
      <c r="AE31" s="52"/>
      <c r="AF31" s="129"/>
      <c r="AG31" s="130"/>
    </row>
    <row r="32" spans="1:43" ht="18.75" customHeight="1" x14ac:dyDescent="0.45">
      <c r="B32" s="132"/>
      <c r="C32" s="165"/>
      <c r="D32" s="165"/>
      <c r="E32" s="165"/>
      <c r="F32" s="165"/>
      <c r="G32" s="165"/>
      <c r="H32" s="165"/>
      <c r="I32" s="165"/>
      <c r="J32" s="165"/>
      <c r="K32" s="165"/>
      <c r="L32" s="165"/>
      <c r="M32" s="165"/>
      <c r="N32" s="165"/>
      <c r="O32" s="165"/>
      <c r="P32" s="165"/>
      <c r="Q32" s="165"/>
      <c r="R32" s="165"/>
      <c r="S32" s="133"/>
      <c r="T32" s="41"/>
      <c r="U32" s="45"/>
      <c r="V32" s="45"/>
      <c r="W32" s="41"/>
      <c r="X32" s="41"/>
      <c r="Y32" s="41"/>
      <c r="Z32" s="41"/>
      <c r="AA32" s="41"/>
      <c r="AB32" s="41"/>
      <c r="AC32" s="41"/>
      <c r="AD32" s="41"/>
      <c r="AE32" s="41"/>
      <c r="AF32" s="48"/>
      <c r="AG32" s="130"/>
    </row>
    <row r="33" spans="1:33" x14ac:dyDescent="0.45">
      <c r="B33" s="132"/>
      <c r="C33" s="165"/>
      <c r="D33" s="165"/>
      <c r="E33" s="165"/>
      <c r="F33" s="165"/>
      <c r="G33" s="165"/>
      <c r="H33" s="165"/>
      <c r="I33" s="165"/>
      <c r="J33" s="165"/>
      <c r="K33" s="165"/>
      <c r="L33" s="165"/>
      <c r="M33" s="165"/>
      <c r="N33" s="165"/>
      <c r="O33" s="165"/>
      <c r="P33" s="165"/>
      <c r="Q33" s="165"/>
      <c r="R33" s="165"/>
      <c r="S33" s="133"/>
      <c r="T33" s="45" t="s">
        <v>189</v>
      </c>
      <c r="U33" s="41"/>
      <c r="V33" s="41"/>
      <c r="W33" s="41"/>
      <c r="X33" s="41"/>
      <c r="Y33" s="41"/>
      <c r="Z33" s="41"/>
      <c r="AA33" s="41"/>
      <c r="AB33" s="41"/>
      <c r="AC33" s="41"/>
      <c r="AD33" s="41"/>
      <c r="AE33" s="41"/>
      <c r="AF33" s="48"/>
      <c r="AG33" s="130"/>
    </row>
    <row r="34" spans="1:33" x14ac:dyDescent="0.45">
      <c r="B34" s="132"/>
      <c r="C34" s="165"/>
      <c r="D34" s="165"/>
      <c r="E34" s="165"/>
      <c r="F34" s="165"/>
      <c r="G34" s="165"/>
      <c r="H34" s="165"/>
      <c r="I34" s="165"/>
      <c r="J34" s="165"/>
      <c r="K34" s="165"/>
      <c r="L34" s="165"/>
      <c r="M34" s="165"/>
      <c r="N34" s="165"/>
      <c r="O34" s="165"/>
      <c r="P34" s="165"/>
      <c r="Q34" s="165"/>
      <c r="R34" s="165"/>
      <c r="S34" s="133"/>
      <c r="T34" s="184" t="s">
        <v>188</v>
      </c>
      <c r="U34" s="41"/>
      <c r="V34" s="41"/>
      <c r="W34" s="41"/>
      <c r="X34" s="41"/>
      <c r="Y34" s="41"/>
      <c r="Z34" s="41"/>
      <c r="AA34" s="41"/>
      <c r="AB34" s="41"/>
      <c r="AC34" s="41"/>
      <c r="AD34" s="41"/>
      <c r="AE34" s="41"/>
      <c r="AF34" s="48"/>
      <c r="AG34" s="130"/>
    </row>
    <row r="35" spans="1:33" ht="19" thickBot="1" x14ac:dyDescent="0.5">
      <c r="B35" s="134"/>
      <c r="C35" s="166"/>
      <c r="D35" s="166"/>
      <c r="E35" s="166"/>
      <c r="F35" s="166"/>
      <c r="G35" s="166"/>
      <c r="H35" s="166"/>
      <c r="I35" s="166"/>
      <c r="J35" s="166"/>
      <c r="K35" s="166"/>
      <c r="L35" s="166"/>
      <c r="M35" s="166"/>
      <c r="N35" s="166"/>
      <c r="O35" s="166"/>
      <c r="P35" s="166"/>
      <c r="Q35" s="166"/>
      <c r="R35" s="166"/>
      <c r="S35" s="135"/>
      <c r="T35" s="136"/>
      <c r="U35" s="137"/>
      <c r="V35" s="138"/>
      <c r="W35" s="137"/>
      <c r="X35" s="138"/>
      <c r="Y35" s="138"/>
      <c r="Z35" s="137"/>
      <c r="AA35" s="137"/>
      <c r="AB35" s="138"/>
      <c r="AC35" s="138"/>
      <c r="AD35" s="41"/>
      <c r="AE35" s="41"/>
      <c r="AF35" s="48"/>
      <c r="AG35" s="130"/>
    </row>
    <row r="36" spans="1:33" ht="19" thickBot="1" x14ac:dyDescent="0.5">
      <c r="B36" s="447" t="s">
        <v>151</v>
      </c>
      <c r="C36" s="448"/>
      <c r="D36" s="449"/>
      <c r="E36" s="449"/>
      <c r="F36" s="450"/>
      <c r="G36" s="449"/>
      <c r="H36" s="449"/>
      <c r="I36" s="449"/>
      <c r="J36" s="449"/>
      <c r="K36" s="449"/>
      <c r="L36" s="449"/>
      <c r="M36" s="449"/>
      <c r="N36" s="449"/>
      <c r="O36" s="449"/>
      <c r="P36" s="448"/>
      <c r="Q36" s="449"/>
      <c r="R36" s="449"/>
      <c r="S36" s="449"/>
      <c r="T36" s="449"/>
      <c r="U36" s="449"/>
      <c r="V36" s="449"/>
      <c r="W36" s="449"/>
      <c r="X36" s="449"/>
      <c r="Y36" s="450"/>
      <c r="Z36" s="449"/>
      <c r="AA36" s="449"/>
      <c r="AB36" s="449"/>
      <c r="AC36" s="449"/>
      <c r="AD36" s="449"/>
      <c r="AE36" s="450"/>
      <c r="AF36" s="451"/>
      <c r="AG36" s="39"/>
    </row>
    <row r="37" spans="1:33" ht="27" customHeight="1" x14ac:dyDescent="0.45">
      <c r="A37" s="42"/>
      <c r="B37" s="120" t="s">
        <v>24</v>
      </c>
      <c r="C37" s="26"/>
      <c r="D37" s="41"/>
      <c r="E37" s="41"/>
      <c r="F37" s="41"/>
      <c r="G37" s="41"/>
      <c r="H37" s="120"/>
      <c r="I37" s="139"/>
      <c r="J37" s="139"/>
      <c r="K37" s="140"/>
      <c r="L37" s="140"/>
      <c r="M37" s="140"/>
      <c r="N37" s="140"/>
      <c r="O37" s="139"/>
      <c r="P37" s="141"/>
      <c r="Q37" s="139"/>
      <c r="R37" s="140"/>
      <c r="S37" s="140"/>
      <c r="T37" s="140"/>
      <c r="U37" s="140"/>
      <c r="V37" s="140"/>
      <c r="W37" s="139"/>
      <c r="X37" s="139"/>
      <c r="Y37" s="140"/>
      <c r="Z37" s="140"/>
      <c r="AA37" s="139"/>
      <c r="AB37" s="140"/>
      <c r="AC37" s="140"/>
      <c r="AD37" s="140"/>
      <c r="AE37" s="140"/>
      <c r="AF37" s="142"/>
    </row>
    <row r="38" spans="1:33" ht="17.25" customHeight="1" thickBot="1" x14ac:dyDescent="0.5">
      <c r="A38" s="42"/>
      <c r="B38" s="26"/>
      <c r="C38" s="26"/>
      <c r="D38" s="138"/>
      <c r="E38" s="41"/>
      <c r="F38" s="41"/>
      <c r="G38" s="41"/>
      <c r="H38" s="41"/>
      <c r="I38" s="45"/>
      <c r="J38" s="45"/>
      <c r="K38" s="45"/>
      <c r="L38" s="45"/>
      <c r="M38" s="45"/>
      <c r="N38" s="45"/>
      <c r="O38" s="41"/>
      <c r="P38" s="41"/>
      <c r="Q38" s="41"/>
      <c r="R38" s="41"/>
      <c r="S38" s="41"/>
      <c r="T38" s="41"/>
      <c r="U38" s="138"/>
      <c r="V38" s="138"/>
      <c r="W38" s="138"/>
      <c r="X38" s="41"/>
      <c r="Y38" s="41"/>
      <c r="Z38" s="41"/>
      <c r="AA38" s="41"/>
      <c r="AB38" s="41"/>
      <c r="AC38" s="41"/>
      <c r="AD38" s="41"/>
      <c r="AE38" s="41"/>
      <c r="AF38" s="48"/>
      <c r="AG38" s="143"/>
    </row>
    <row r="39" spans="1:33" ht="24.75" customHeight="1" x14ac:dyDescent="0.45">
      <c r="A39" s="42"/>
      <c r="B39" s="144"/>
      <c r="C39" s="145"/>
      <c r="D39" s="493" t="s">
        <v>4</v>
      </c>
      <c r="E39" s="493"/>
      <c r="F39" s="493"/>
      <c r="G39" s="493"/>
      <c r="H39" s="493"/>
      <c r="I39" s="493"/>
      <c r="J39" s="493"/>
      <c r="K39" s="493"/>
      <c r="L39" s="493"/>
      <c r="M39" s="493"/>
      <c r="N39" s="493"/>
      <c r="O39" s="493"/>
      <c r="P39" s="493"/>
      <c r="Q39" s="146"/>
      <c r="R39" s="147"/>
      <c r="S39" s="41"/>
      <c r="T39" s="48"/>
      <c r="U39" s="41"/>
      <c r="V39" s="493" t="s">
        <v>7</v>
      </c>
      <c r="W39" s="493"/>
      <c r="X39" s="493"/>
      <c r="Y39" s="493"/>
      <c r="Z39" s="493"/>
      <c r="AA39" s="493"/>
      <c r="AB39" s="493"/>
      <c r="AC39" s="493"/>
      <c r="AD39" s="146"/>
      <c r="AE39" s="148"/>
      <c r="AF39" s="48"/>
      <c r="AG39" s="26"/>
    </row>
    <row r="40" spans="1:33" x14ac:dyDescent="0.45">
      <c r="A40" s="42"/>
      <c r="B40" s="144"/>
      <c r="C40" s="26"/>
      <c r="D40" s="41"/>
      <c r="E40" s="41"/>
      <c r="F40" s="41"/>
      <c r="G40" s="45"/>
      <c r="H40" s="45"/>
      <c r="I40" s="45"/>
      <c r="J40" s="45"/>
      <c r="K40" s="45"/>
      <c r="L40" s="41"/>
      <c r="M40" s="41"/>
      <c r="N40" s="41"/>
      <c r="O40" s="41"/>
      <c r="P40" s="41"/>
      <c r="Q40" s="48"/>
      <c r="R40" s="41"/>
      <c r="S40" s="41"/>
      <c r="T40" s="48"/>
      <c r="U40" s="149"/>
      <c r="V40" s="41"/>
      <c r="W40" s="41"/>
      <c r="X40" s="41"/>
      <c r="Y40" s="41"/>
      <c r="Z40" s="41"/>
      <c r="AA40" s="41"/>
      <c r="AB40" s="41"/>
      <c r="AC40" s="41"/>
      <c r="AD40" s="48"/>
      <c r="AE40" s="41"/>
      <c r="AF40" s="48"/>
      <c r="AG40" s="26"/>
    </row>
    <row r="41" spans="1:33" ht="18" customHeight="1" x14ac:dyDescent="0.45">
      <c r="A41" s="42"/>
      <c r="B41" s="144"/>
      <c r="C41" s="26"/>
      <c r="D41" s="375"/>
      <c r="E41" s="375"/>
      <c r="F41" s="375"/>
      <c r="G41" s="375"/>
      <c r="H41" s="375"/>
      <c r="I41" s="375"/>
      <c r="J41" s="41"/>
      <c r="K41" s="41"/>
      <c r="L41" s="375"/>
      <c r="M41" s="375"/>
      <c r="N41" s="375"/>
      <c r="O41" s="375"/>
      <c r="P41" s="375"/>
      <c r="Q41" s="48"/>
      <c r="R41" s="41"/>
      <c r="S41" s="41"/>
      <c r="T41" s="48"/>
      <c r="U41" s="149"/>
      <c r="V41" s="375"/>
      <c r="W41" s="375"/>
      <c r="X41" s="375"/>
      <c r="Y41" s="375"/>
      <c r="Z41" s="41"/>
      <c r="AA41" s="50"/>
      <c r="AB41" s="494"/>
      <c r="AC41" s="494"/>
      <c r="AD41" s="150"/>
      <c r="AE41" s="50"/>
      <c r="AF41" s="46"/>
      <c r="AG41" s="26"/>
    </row>
    <row r="42" spans="1:33" ht="26.25" customHeight="1" x14ac:dyDescent="0.45">
      <c r="A42" s="42"/>
      <c r="B42" s="144"/>
      <c r="C42" s="26"/>
      <c r="D42" s="374" t="s">
        <v>2</v>
      </c>
      <c r="E42" s="374"/>
      <c r="F42" s="374"/>
      <c r="G42" s="374"/>
      <c r="H42" s="374"/>
      <c r="I42" s="374"/>
      <c r="J42" s="61"/>
      <c r="K42" s="60"/>
      <c r="L42" s="410" t="s">
        <v>3</v>
      </c>
      <c r="M42" s="410"/>
      <c r="N42" s="410"/>
      <c r="O42" s="410"/>
      <c r="P42" s="410"/>
      <c r="Q42" s="63"/>
      <c r="R42" s="61"/>
      <c r="S42" s="61"/>
      <c r="T42" s="48"/>
      <c r="U42" s="41"/>
      <c r="V42" s="380" t="s">
        <v>2</v>
      </c>
      <c r="W42" s="380"/>
      <c r="X42" s="380"/>
      <c r="Y42" s="380"/>
      <c r="Z42" s="60"/>
      <c r="AA42" s="61"/>
      <c r="AB42" s="374" t="s">
        <v>3</v>
      </c>
      <c r="AC42" s="374"/>
      <c r="AD42" s="64"/>
      <c r="AE42" s="61"/>
      <c r="AF42" s="46"/>
      <c r="AG42" s="26"/>
    </row>
    <row r="43" spans="1:33" x14ac:dyDescent="0.45">
      <c r="A43" s="42"/>
      <c r="B43" s="144"/>
      <c r="C43" s="26"/>
      <c r="D43" s="375"/>
      <c r="E43" s="375"/>
      <c r="F43" s="375"/>
      <c r="G43" s="375"/>
      <c r="H43" s="375"/>
      <c r="I43" s="375"/>
      <c r="J43" s="41"/>
      <c r="K43" s="52"/>
      <c r="L43" s="151"/>
      <c r="M43" s="51"/>
      <c r="N43" s="411"/>
      <c r="O43" s="411"/>
      <c r="P43" s="411"/>
      <c r="Q43" s="150"/>
      <c r="R43" s="47"/>
      <c r="S43" s="47"/>
      <c r="T43" s="48"/>
      <c r="U43" s="149"/>
      <c r="V43" s="375"/>
      <c r="W43" s="375"/>
      <c r="X43" s="375"/>
      <c r="Y43" s="375"/>
      <c r="Z43" s="41"/>
      <c r="AA43" s="41"/>
      <c r="AB43" s="41"/>
      <c r="AC43" s="24"/>
      <c r="AD43" s="152"/>
      <c r="AE43" s="51"/>
      <c r="AF43" s="46"/>
      <c r="AG43" s="26"/>
    </row>
    <row r="44" spans="1:33" ht="19" thickBot="1" x14ac:dyDescent="0.5">
      <c r="A44" s="42"/>
      <c r="B44" s="144"/>
      <c r="C44" s="153"/>
      <c r="D44" s="409" t="s">
        <v>5</v>
      </c>
      <c r="E44" s="409"/>
      <c r="F44" s="409"/>
      <c r="G44" s="409"/>
      <c r="H44" s="409"/>
      <c r="I44" s="409"/>
      <c r="J44" s="69"/>
      <c r="K44" s="138"/>
      <c r="L44" s="41"/>
      <c r="M44" s="68"/>
      <c r="N44" s="409" t="s">
        <v>6</v>
      </c>
      <c r="O44" s="409"/>
      <c r="P44" s="409"/>
      <c r="Q44" s="70"/>
      <c r="R44" s="61"/>
      <c r="S44" s="61"/>
      <c r="T44" s="48"/>
      <c r="U44" s="154"/>
      <c r="V44" s="409" t="s">
        <v>5</v>
      </c>
      <c r="W44" s="409"/>
      <c r="X44" s="409"/>
      <c r="Y44" s="409"/>
      <c r="Z44" s="68"/>
      <c r="AA44" s="138"/>
      <c r="AB44" s="138"/>
      <c r="AC44" s="69" t="s">
        <v>6</v>
      </c>
      <c r="AD44" s="70"/>
      <c r="AE44" s="61"/>
      <c r="AF44" s="46"/>
      <c r="AG44" s="26"/>
    </row>
    <row r="45" spans="1:33" ht="18" customHeight="1" x14ac:dyDescent="0.45">
      <c r="A45" s="42"/>
      <c r="B45" s="26"/>
      <c r="C45" s="26"/>
      <c r="D45" s="41"/>
      <c r="E45" s="61"/>
      <c r="F45" s="61"/>
      <c r="G45" s="61"/>
      <c r="H45" s="61"/>
      <c r="I45" s="61"/>
      <c r="J45" s="61"/>
      <c r="K45" s="61"/>
      <c r="L45" s="155"/>
      <c r="M45" s="61"/>
      <c r="N45" s="61"/>
      <c r="O45" s="61"/>
      <c r="P45" s="61"/>
      <c r="Q45" s="60"/>
      <c r="R45" s="60"/>
      <c r="S45" s="60"/>
      <c r="T45" s="60"/>
      <c r="U45" s="60"/>
      <c r="V45" s="60"/>
      <c r="W45" s="41"/>
      <c r="X45" s="61"/>
      <c r="Y45" s="61"/>
      <c r="Z45" s="61"/>
      <c r="AA45" s="61"/>
      <c r="AB45" s="61"/>
      <c r="AC45" s="61"/>
      <c r="AD45" s="61"/>
      <c r="AE45" s="61"/>
      <c r="AF45" s="63"/>
    </row>
    <row r="46" spans="1:33" ht="18.75" customHeight="1" x14ac:dyDescent="0.45">
      <c r="A46" s="42"/>
      <c r="B46" s="39" t="s">
        <v>129</v>
      </c>
      <c r="C46" s="26"/>
      <c r="D46" s="41"/>
      <c r="E46" s="39"/>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7"/>
      <c r="AG46" s="156"/>
    </row>
    <row r="47" spans="1:33" ht="25.5" customHeight="1" x14ac:dyDescent="0.45">
      <c r="A47" s="42"/>
      <c r="B47" s="39" t="s">
        <v>131</v>
      </c>
      <c r="C47" s="26"/>
      <c r="D47" s="41"/>
      <c r="E47" s="41"/>
      <c r="F47" s="41"/>
      <c r="G47" s="41"/>
      <c r="H47" s="41"/>
      <c r="I47" s="41"/>
      <c r="J47" s="41"/>
      <c r="K47" s="41"/>
      <c r="L47" s="41"/>
      <c r="M47" s="41"/>
      <c r="N47" s="39" t="s">
        <v>130</v>
      </c>
      <c r="O47" s="41"/>
      <c r="P47" s="492" t="str">
        <f>IF($E$10="","",$E$10)</f>
        <v/>
      </c>
      <c r="Q47" s="492"/>
      <c r="R47" s="158" t="s">
        <v>167</v>
      </c>
      <c r="S47" s="159"/>
      <c r="T47" s="159"/>
      <c r="U47" s="160" t="str">
        <f>IF($H$10="","",$H$10)</f>
        <v/>
      </c>
      <c r="V47" s="158" t="s">
        <v>133</v>
      </c>
      <c r="W47" s="158"/>
      <c r="X47" s="41"/>
      <c r="Y47" s="483" t="str">
        <f>IF($M$10="","",$M$10)</f>
        <v/>
      </c>
      <c r="Z47" s="483" t="str">
        <f t="shared" ref="Z47:AA47" si="0">IF($H$10="","",$H$10)</f>
        <v/>
      </c>
      <c r="AA47" s="483" t="str">
        <f t="shared" si="0"/>
        <v/>
      </c>
      <c r="AB47" s="45"/>
      <c r="AC47" s="45"/>
      <c r="AD47" s="45"/>
      <c r="AE47" s="45"/>
      <c r="AF47" s="48"/>
    </row>
    <row r="48" spans="1:33" ht="24" customHeight="1" x14ac:dyDescent="0.45">
      <c r="A48" s="42"/>
      <c r="B48" s="39" t="s">
        <v>161</v>
      </c>
      <c r="C48" s="26"/>
      <c r="D48" s="41"/>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7"/>
      <c r="AG48" s="156"/>
    </row>
    <row r="49" spans="1:33" ht="22.5" customHeight="1" x14ac:dyDescent="0.45">
      <c r="A49" s="42"/>
      <c r="B49" s="43" t="s">
        <v>132</v>
      </c>
      <c r="C49" s="26"/>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8"/>
    </row>
    <row r="50" spans="1:33" ht="10.5" customHeight="1" thickBot="1" x14ac:dyDescent="0.5">
      <c r="A50" s="42"/>
      <c r="B50" s="161"/>
      <c r="C50" s="153"/>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3"/>
      <c r="AG50" s="147"/>
    </row>
    <row r="51" spans="1:33" x14ac:dyDescent="0.45">
      <c r="B51" s="164"/>
      <c r="C51" s="26"/>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row>
    <row r="52" spans="1:33" x14ac:dyDescent="0.45">
      <c r="B52" s="26"/>
      <c r="C52" s="26"/>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row>
  </sheetData>
  <mergeCells count="70">
    <mergeCell ref="T10:U10"/>
    <mergeCell ref="O20:R21"/>
    <mergeCell ref="Y47:AA47"/>
    <mergeCell ref="AC11:AE11"/>
    <mergeCell ref="M20:N21"/>
    <mergeCell ref="M22:N23"/>
    <mergeCell ref="V42:Y42"/>
    <mergeCell ref="P47:Q47"/>
    <mergeCell ref="V39:AC39"/>
    <mergeCell ref="AB41:AC41"/>
    <mergeCell ref="AB42:AC42"/>
    <mergeCell ref="AB18:AD23"/>
    <mergeCell ref="D39:P39"/>
    <mergeCell ref="D43:I43"/>
    <mergeCell ref="D44:I44"/>
    <mergeCell ref="V41:Y41"/>
    <mergeCell ref="M18:N19"/>
    <mergeCell ref="H18:J19"/>
    <mergeCell ref="V15:W17"/>
    <mergeCell ref="AA15:AE15"/>
    <mergeCell ref="V20:W23"/>
    <mergeCell ref="S16:U17"/>
    <mergeCell ref="B1:AF1"/>
    <mergeCell ref="M11:N11"/>
    <mergeCell ref="B36:AF36"/>
    <mergeCell ref="C27:AD27"/>
    <mergeCell ref="E18:G19"/>
    <mergeCell ref="E20:G21"/>
    <mergeCell ref="E22:G23"/>
    <mergeCell ref="B18:B23"/>
    <mergeCell ref="AC30:AD30"/>
    <mergeCell ref="B28:AF28"/>
    <mergeCell ref="B2:X2"/>
    <mergeCell ref="E8:K8"/>
    <mergeCell ref="N8:S8"/>
    <mergeCell ref="E5:K5"/>
    <mergeCell ref="J11:K11"/>
    <mergeCell ref="M15:U15"/>
    <mergeCell ref="E11:F11"/>
    <mergeCell ref="T11:U11"/>
    <mergeCell ref="V44:Y44"/>
    <mergeCell ref="V43:Y43"/>
    <mergeCell ref="L41:P41"/>
    <mergeCell ref="L42:P42"/>
    <mergeCell ref="N44:P44"/>
    <mergeCell ref="N43:P43"/>
    <mergeCell ref="H22:J23"/>
    <mergeCell ref="M16:N17"/>
    <mergeCell ref="B14:AF14"/>
    <mergeCell ref="O16:R17"/>
    <mergeCell ref="V18:W19"/>
    <mergeCell ref="E15:J15"/>
    <mergeCell ref="H16:J17"/>
    <mergeCell ref="E16:G17"/>
    <mergeCell ref="AC31:AD31"/>
    <mergeCell ref="M10:N10"/>
    <mergeCell ref="D42:I42"/>
    <mergeCell ref="D41:I41"/>
    <mergeCell ref="N5:S5"/>
    <mergeCell ref="D18:D23"/>
    <mergeCell ref="P11:R11"/>
    <mergeCell ref="P10:R10"/>
    <mergeCell ref="S18:U19"/>
    <mergeCell ref="S20:U21"/>
    <mergeCell ref="S22:U23"/>
    <mergeCell ref="O18:R19"/>
    <mergeCell ref="H20:J21"/>
    <mergeCell ref="O22:R23"/>
    <mergeCell ref="J10:K10"/>
    <mergeCell ref="E10:F10"/>
  </mergeCells>
  <conditionalFormatting sqref="L18">
    <cfRule type="expression" dxfId="15" priority="117">
      <formula>AND(#REF!&lt;100000.5,#REF!&gt;0,#REF!&lt;1)</formula>
    </cfRule>
  </conditionalFormatting>
  <conditionalFormatting sqref="L20">
    <cfRule type="expression" dxfId="14" priority="118">
      <formula>AND(#REF!&gt;100000,#REF!&lt;500000,#REF!&lt;1)</formula>
    </cfRule>
  </conditionalFormatting>
  <conditionalFormatting sqref="L22">
    <cfRule type="expression" dxfId="13" priority="119">
      <formula>AND(#REF!&gt;499999.99,#REF!&lt;1)</formula>
    </cfRule>
  </conditionalFormatting>
  <conditionalFormatting sqref="O18 V18">
    <cfRule type="expression" dxfId="12" priority="120">
      <formula>AND($H$18&lt;100000.5,$H$18&gt;0,$AC$17&gt;0,$AC$17&lt;50)</formula>
    </cfRule>
  </conditionalFormatting>
  <conditionalFormatting sqref="S18 V18">
    <cfRule type="expression" dxfId="11" priority="122">
      <formula>AND($H$18&lt;100000.5,$H$18&gt;0,$AC$17&gt;49)</formula>
    </cfRule>
  </conditionalFormatting>
  <conditionalFormatting sqref="S20 V20">
    <cfRule type="expression" dxfId="10" priority="126">
      <formula>AND($H$20&gt;100000.49,$H$20&lt;500000,$AC$17&gt;49)</formula>
    </cfRule>
  </conditionalFormatting>
  <conditionalFormatting sqref="V18 M18">
    <cfRule type="expression" dxfId="9" priority="130">
      <formula>AND($H$18&lt;100000.5,$H$18&gt;0,$AC$17&lt;1)</formula>
    </cfRule>
  </conditionalFormatting>
  <conditionalFormatting sqref="V18 M20">
    <cfRule type="expression" dxfId="8" priority="132">
      <formula>AND($H$20&gt;100000.49,$H$20&lt;500000,$AC$17&lt;1)</formula>
    </cfRule>
  </conditionalFormatting>
  <conditionalFormatting sqref="V18 O20">
    <cfRule type="expression" dxfId="7" priority="124">
      <formula>AND($H$20&gt;100000.49,$H$20&lt;500000,$AC$17&gt;0, $AC$17&lt;50)</formula>
    </cfRule>
  </conditionalFormatting>
  <conditionalFormatting sqref="V18">
    <cfRule type="expression" dxfId="6" priority="115">
      <formula>AND(#REF!&gt;100000,#REF!&lt;50)</formula>
    </cfRule>
    <cfRule type="expression" dxfId="5" priority="116">
      <formula>#REF!&gt;0</formula>
    </cfRule>
  </conditionalFormatting>
  <conditionalFormatting sqref="V20 M22">
    <cfRule type="expression" dxfId="4" priority="134">
      <formula>AND($H$22&gt;499999.99,$AC$17&lt;1)</formula>
    </cfRule>
  </conditionalFormatting>
  <conditionalFormatting sqref="V20 O22">
    <cfRule type="expression" dxfId="3" priority="128">
      <formula>AND($H$22&gt;499999.99,$AC$17&gt;0,$AC$17&lt;50)</formula>
    </cfRule>
  </conditionalFormatting>
  <conditionalFormatting sqref="V20 S22">
    <cfRule type="expression" dxfId="2" priority="136">
      <formula>AND($H$22&gt;499999.99,$AC$17&gt;49)</formula>
    </cfRule>
  </conditionalFormatting>
  <printOptions horizontalCentered="1" gridLinesSet="0"/>
  <pageMargins left="0.25" right="0.25" top="0.75" bottom="0.75" header="0.3" footer="0.3"/>
  <pageSetup scale="50" fitToWidth="0" orientation="portrait" r:id="rId1"/>
  <headerFooter alignWithMargins="0">
    <oddFooter>&amp;C&amp;"Helv,Bold"PROPOSAL PAGE 2</oddFooter>
  </headerFooter>
  <colBreaks count="1" manualBreakCount="1">
    <brk id="4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51" r:id="rId4" name="Check Box 27">
              <controlPr defaultSize="0" autoFill="0" autoLine="0" autoPict="0" altText="Parnassus_x000a_">
                <anchor moveWithCells="1" sizeWithCells="1">
                  <from>
                    <xdr:col>25</xdr:col>
                    <xdr:colOff>88900</xdr:colOff>
                    <xdr:row>8</xdr:row>
                    <xdr:rowOff>31750</xdr:rowOff>
                  </from>
                  <to>
                    <xdr:col>26</xdr:col>
                    <xdr:colOff>38100</xdr:colOff>
                    <xdr:row>9</xdr:row>
                    <xdr:rowOff>31750</xdr:rowOff>
                  </to>
                </anchor>
              </controlPr>
            </control>
          </mc:Choice>
        </mc:AlternateContent>
        <mc:AlternateContent xmlns:mc="http://schemas.openxmlformats.org/markup-compatibility/2006">
          <mc:Choice Requires="x14">
            <control shapeId="1052" r:id="rId5" name="Check Box 28">
              <controlPr defaultSize="0" autoFill="0" autoLine="0" autoPict="0" altText="Parnassus_x000a_">
                <anchor moveWithCells="1" sizeWithCells="1">
                  <from>
                    <xdr:col>25</xdr:col>
                    <xdr:colOff>88900</xdr:colOff>
                    <xdr:row>10</xdr:row>
                    <xdr:rowOff>31750</xdr:rowOff>
                  </from>
                  <to>
                    <xdr:col>25</xdr:col>
                    <xdr:colOff>336550</xdr:colOff>
                    <xdr:row>11</xdr:row>
                    <xdr:rowOff>12700</xdr:rowOff>
                  </to>
                </anchor>
              </controlPr>
            </control>
          </mc:Choice>
        </mc:AlternateContent>
        <mc:AlternateContent xmlns:mc="http://schemas.openxmlformats.org/markup-compatibility/2006">
          <mc:Choice Requires="x14">
            <control shapeId="1057" r:id="rId6" name="Check Box 33">
              <controlPr defaultSize="0" autoFill="0" autoLine="0" autoPict="0" altText="Parnassus_x000a_">
                <anchor moveWithCells="1" sizeWithCells="1">
                  <from>
                    <xdr:col>25</xdr:col>
                    <xdr:colOff>88900</xdr:colOff>
                    <xdr:row>6</xdr:row>
                    <xdr:rowOff>260350</xdr:rowOff>
                  </from>
                  <to>
                    <xdr:col>26</xdr:col>
                    <xdr:colOff>12700</xdr:colOff>
                    <xdr:row>8</xdr:row>
                    <xdr:rowOff>88900</xdr:rowOff>
                  </to>
                </anchor>
              </controlPr>
            </control>
          </mc:Choice>
        </mc:AlternateContent>
        <mc:AlternateContent xmlns:mc="http://schemas.openxmlformats.org/markup-compatibility/2006">
          <mc:Choice Requires="x14">
            <control shapeId="1058" r:id="rId7" name="Check Box 34">
              <controlPr defaultSize="0" autoFill="0" autoLine="0" autoPict="0" altText="Parnassus_x000a_">
                <anchor moveWithCells="1" sizeWithCells="1">
                  <from>
                    <xdr:col>25</xdr:col>
                    <xdr:colOff>76200</xdr:colOff>
                    <xdr:row>6</xdr:row>
                    <xdr:rowOff>114300</xdr:rowOff>
                  </from>
                  <to>
                    <xdr:col>25</xdr:col>
                    <xdr:colOff>298450</xdr:colOff>
                    <xdr:row>6</xdr:row>
                    <xdr:rowOff>279400</xdr:rowOff>
                  </to>
                </anchor>
              </controlPr>
            </control>
          </mc:Choice>
        </mc:AlternateContent>
        <mc:AlternateContent xmlns:mc="http://schemas.openxmlformats.org/markup-compatibility/2006">
          <mc:Choice Requires="x14">
            <control shapeId="1059" r:id="rId8" name="Check Box 35">
              <controlPr defaultSize="0" autoFill="0" autoLine="0" autoPict="0" altText="Parnassus_x000a_">
                <anchor moveWithCells="1" sizeWithCells="1">
                  <from>
                    <xdr:col>25</xdr:col>
                    <xdr:colOff>88900</xdr:colOff>
                    <xdr:row>8</xdr:row>
                    <xdr:rowOff>12700</xdr:rowOff>
                  </from>
                  <to>
                    <xdr:col>26</xdr:col>
                    <xdr:colOff>0</xdr:colOff>
                    <xdr:row>9</xdr:row>
                    <xdr:rowOff>38100</xdr:rowOff>
                  </to>
                </anchor>
              </controlPr>
            </control>
          </mc:Choice>
        </mc:AlternateContent>
        <mc:AlternateContent xmlns:mc="http://schemas.openxmlformats.org/markup-compatibility/2006">
          <mc:Choice Requires="x14">
            <control shapeId="1060" r:id="rId9" name="Check Box 36">
              <controlPr defaultSize="0" autoFill="0" autoLine="0" autoPict="0" altText="Parnassus_x000a_">
                <anchor moveWithCells="1" sizeWithCells="1">
                  <from>
                    <xdr:col>25</xdr:col>
                    <xdr:colOff>88900</xdr:colOff>
                    <xdr:row>9</xdr:row>
                    <xdr:rowOff>19050</xdr:rowOff>
                  </from>
                  <to>
                    <xdr:col>25</xdr:col>
                    <xdr:colOff>336550</xdr:colOff>
                    <xdr:row>10</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codeName="Sheet1"/>
  <dimension ref="A1:J266"/>
  <sheetViews>
    <sheetView showGridLines="0" zoomScaleNormal="100" zoomScaleSheetLayoutView="70" workbookViewId="0">
      <selection activeCell="A34" sqref="A34"/>
    </sheetView>
  </sheetViews>
  <sheetFormatPr defaultColWidth="13.53515625" defaultRowHeight="15.5" x14ac:dyDescent="0.35"/>
  <cols>
    <col min="1" max="1" width="20" style="7" customWidth="1"/>
    <col min="2" max="2" width="7.23046875" style="7" bestFit="1" customWidth="1"/>
    <col min="3" max="3" width="4.765625" style="7" customWidth="1"/>
    <col min="4" max="4" width="7.23046875" style="7" bestFit="1" customWidth="1"/>
    <col min="5" max="5" width="8" style="7" bestFit="1" customWidth="1"/>
    <col min="6" max="6" width="6.3046875" style="7" bestFit="1" customWidth="1"/>
    <col min="7" max="7" width="8" style="7" bestFit="1" customWidth="1"/>
    <col min="8" max="8" width="7.07421875" style="7" bestFit="1" customWidth="1"/>
    <col min="9" max="9" width="9.4609375" style="7" bestFit="1" customWidth="1"/>
    <col min="10" max="10" width="12.765625" style="7" bestFit="1" customWidth="1"/>
    <col min="11" max="11" width="13.53515625" style="7" customWidth="1"/>
    <col min="12" max="16384" width="13.53515625" style="7"/>
  </cols>
  <sheetData>
    <row r="1" spans="1:10" ht="21.5" thickBot="1" x14ac:dyDescent="0.55000000000000004">
      <c r="A1" s="498" t="s">
        <v>226</v>
      </c>
      <c r="B1" s="499"/>
      <c r="C1" s="499"/>
      <c r="D1" s="499"/>
      <c r="E1" s="499"/>
      <c r="F1" s="499"/>
      <c r="G1" s="499"/>
      <c r="H1" s="499"/>
      <c r="I1" s="499"/>
      <c r="J1" s="500"/>
    </row>
    <row r="2" spans="1:10" ht="19" thickBot="1" x14ac:dyDescent="0.5">
      <c r="A2" s="501" t="s">
        <v>145</v>
      </c>
      <c r="B2" s="502"/>
      <c r="C2" s="502"/>
      <c r="D2" s="502"/>
      <c r="E2" s="502"/>
      <c r="F2" s="502"/>
      <c r="G2" s="502"/>
      <c r="H2" s="502"/>
      <c r="I2" s="502"/>
      <c r="J2" s="503"/>
    </row>
    <row r="3" spans="1:10" ht="18.5" x14ac:dyDescent="0.45">
      <c r="A3" s="509" t="s">
        <v>76</v>
      </c>
      <c r="B3" s="510"/>
      <c r="C3" s="510"/>
      <c r="D3" s="497" t="str">
        <f>IF('1. Proposal Details'!$E$5="","",'1. Proposal Details'!$E$5)</f>
        <v/>
      </c>
      <c r="E3" s="497"/>
      <c r="F3" s="497"/>
      <c r="G3" s="276"/>
      <c r="H3" s="269"/>
      <c r="I3" s="269"/>
      <c r="J3" s="21"/>
    </row>
    <row r="4" spans="1:10" ht="18.5" x14ac:dyDescent="0.45">
      <c r="A4" s="509" t="s">
        <v>149</v>
      </c>
      <c r="B4" s="510"/>
      <c r="C4" s="510"/>
      <c r="D4" s="275" t="str">
        <f>IF('1. Proposal Details'!$E$10="","",'1. Proposal Details'!$E$10)</f>
        <v/>
      </c>
      <c r="E4" s="275" t="str">
        <f>IF('1. Proposal Details'!$H$10="","",'1. Proposal Details'!$H$10)</f>
        <v/>
      </c>
      <c r="F4" s="275" t="str">
        <f>IF('1. Proposal Details'!$M$10="","",'1. Proposal Details'!$M$10)</f>
        <v/>
      </c>
      <c r="G4" s="277"/>
      <c r="H4" s="270"/>
      <c r="I4" s="270"/>
      <c r="J4" s="21"/>
    </row>
    <row r="5" spans="1:10" ht="16" thickBot="1" x14ac:dyDescent="0.4">
      <c r="A5" s="168"/>
      <c r="I5" s="8"/>
      <c r="J5" s="169"/>
    </row>
    <row r="6" spans="1:10" ht="16" thickBot="1" x14ac:dyDescent="0.4">
      <c r="A6" s="260"/>
      <c r="B6" s="171"/>
      <c r="C6" s="171"/>
      <c r="D6" s="171"/>
      <c r="E6" s="171"/>
      <c r="F6" s="171"/>
      <c r="G6" s="171"/>
      <c r="H6" s="171"/>
      <c r="I6" s="516" t="s">
        <v>211</v>
      </c>
      <c r="J6" s="255" t="s">
        <v>227</v>
      </c>
    </row>
    <row r="7" spans="1:10" ht="16" thickBot="1" x14ac:dyDescent="0.4">
      <c r="A7" s="261"/>
      <c r="B7" s="8"/>
      <c r="C7" s="8"/>
      <c r="D7" s="8"/>
      <c r="E7" s="8"/>
      <c r="F7" s="8"/>
      <c r="G7" s="8"/>
      <c r="H7" s="8"/>
      <c r="I7" s="517"/>
      <c r="J7" s="256" t="s">
        <v>75</v>
      </c>
    </row>
    <row r="8" spans="1:10" ht="16" thickBot="1" x14ac:dyDescent="0.4">
      <c r="A8" s="253" t="s">
        <v>77</v>
      </c>
      <c r="B8" s="254"/>
      <c r="C8" s="254"/>
      <c r="D8" s="254"/>
      <c r="E8" s="254"/>
      <c r="F8" s="254"/>
      <c r="G8" s="254"/>
      <c r="H8" s="254"/>
      <c r="I8" s="265"/>
      <c r="J8" s="170"/>
    </row>
    <row r="9" spans="1:10" x14ac:dyDescent="0.35">
      <c r="A9" s="506" t="s">
        <v>78</v>
      </c>
      <c r="B9" s="507"/>
      <c r="C9" s="507"/>
      <c r="D9" s="209"/>
      <c r="E9" s="209"/>
      <c r="F9" s="209"/>
      <c r="G9" s="209"/>
      <c r="H9" s="209"/>
      <c r="I9" s="198" t="s">
        <v>79</v>
      </c>
      <c r="J9" s="202"/>
    </row>
    <row r="10" spans="1:10" ht="16" thickBot="1" x14ac:dyDescent="0.4">
      <c r="A10" s="284" t="s">
        <v>80</v>
      </c>
      <c r="B10" s="258"/>
      <c r="C10" s="258"/>
      <c r="D10" s="258"/>
      <c r="E10" s="258"/>
      <c r="F10" s="258"/>
      <c r="G10" s="258"/>
      <c r="H10" s="266"/>
      <c r="I10" s="200" t="s">
        <v>81</v>
      </c>
      <c r="J10" s="241"/>
    </row>
    <row r="11" spans="1:10" ht="16" thickBot="1" x14ac:dyDescent="0.4">
      <c r="A11" s="245" t="s">
        <v>179</v>
      </c>
      <c r="B11" s="246"/>
      <c r="C11" s="246"/>
      <c r="D11" s="246"/>
      <c r="E11" s="246"/>
      <c r="F11" s="246"/>
      <c r="G11" s="246"/>
      <c r="H11" s="246"/>
      <c r="I11" s="247"/>
      <c r="J11" s="267">
        <f>SUM(J9:J10)</f>
        <v>0</v>
      </c>
    </row>
    <row r="12" spans="1:10" s="9" customFormat="1" ht="16" thickBot="1" x14ac:dyDescent="0.4">
      <c r="A12" s="242" t="s">
        <v>82</v>
      </c>
      <c r="B12" s="243"/>
      <c r="C12" s="243"/>
      <c r="D12" s="243"/>
      <c r="E12" s="243"/>
      <c r="F12" s="243"/>
      <c r="G12" s="243"/>
      <c r="H12" s="243"/>
      <c r="I12" s="243"/>
      <c r="J12" s="244"/>
    </row>
    <row r="13" spans="1:10" x14ac:dyDescent="0.35">
      <c r="A13" s="506" t="s">
        <v>83</v>
      </c>
      <c r="B13" s="507"/>
      <c r="C13" s="507"/>
      <c r="D13" s="209"/>
      <c r="E13" s="209"/>
      <c r="F13" s="209"/>
      <c r="G13" s="209"/>
      <c r="H13" s="209"/>
      <c r="I13" s="198" t="s">
        <v>84</v>
      </c>
      <c r="J13" s="238"/>
    </row>
    <row r="14" spans="1:10" x14ac:dyDescent="0.35">
      <c r="A14" s="504" t="s">
        <v>85</v>
      </c>
      <c r="B14" s="505"/>
      <c r="C14" s="505"/>
      <c r="D14" s="257"/>
      <c r="E14" s="257"/>
      <c r="F14" s="257"/>
      <c r="G14" s="257"/>
      <c r="H14" s="257"/>
      <c r="I14" s="199" t="s">
        <v>86</v>
      </c>
      <c r="J14" s="239"/>
    </row>
    <row r="15" spans="1:10" x14ac:dyDescent="0.35">
      <c r="A15" s="504" t="s">
        <v>87</v>
      </c>
      <c r="B15" s="505"/>
      <c r="C15" s="505"/>
      <c r="D15" s="257"/>
      <c r="E15" s="257"/>
      <c r="F15" s="257"/>
      <c r="G15" s="257"/>
      <c r="H15" s="257"/>
      <c r="I15" s="199" t="s">
        <v>88</v>
      </c>
      <c r="J15" s="239"/>
    </row>
    <row r="16" spans="1:10" x14ac:dyDescent="0.35">
      <c r="A16" s="504" t="s">
        <v>89</v>
      </c>
      <c r="B16" s="505"/>
      <c r="C16" s="505"/>
      <c r="D16" s="257"/>
      <c r="E16" s="257"/>
      <c r="F16" s="257"/>
      <c r="G16" s="257"/>
      <c r="H16" s="257"/>
      <c r="I16" s="199" t="s">
        <v>90</v>
      </c>
      <c r="J16" s="239"/>
    </row>
    <row r="17" spans="1:10" x14ac:dyDescent="0.35">
      <c r="A17" s="504" t="s">
        <v>91</v>
      </c>
      <c r="B17" s="505"/>
      <c r="C17" s="505"/>
      <c r="D17" s="258"/>
      <c r="E17" s="258"/>
      <c r="F17" s="258"/>
      <c r="G17" s="258"/>
      <c r="H17" s="258"/>
      <c r="I17" s="200" t="s">
        <v>92</v>
      </c>
      <c r="J17" s="239"/>
    </row>
    <row r="18" spans="1:10" x14ac:dyDescent="0.35">
      <c r="A18" s="504" t="s">
        <v>93</v>
      </c>
      <c r="B18" s="505"/>
      <c r="C18" s="505"/>
      <c r="D18" s="257"/>
      <c r="E18" s="257"/>
      <c r="F18" s="257"/>
      <c r="G18" s="257"/>
      <c r="H18" s="257"/>
      <c r="I18" s="199" t="s">
        <v>94</v>
      </c>
      <c r="J18" s="239"/>
    </row>
    <row r="19" spans="1:10" x14ac:dyDescent="0.35">
      <c r="A19" s="504" t="s">
        <v>95</v>
      </c>
      <c r="B19" s="505"/>
      <c r="C19" s="505"/>
      <c r="D19" s="257"/>
      <c r="E19" s="257"/>
      <c r="F19" s="257"/>
      <c r="G19" s="257"/>
      <c r="H19" s="257"/>
      <c r="I19" s="199" t="s">
        <v>96</v>
      </c>
      <c r="J19" s="239"/>
    </row>
    <row r="20" spans="1:10" x14ac:dyDescent="0.35">
      <c r="A20" s="504" t="s">
        <v>97</v>
      </c>
      <c r="B20" s="505"/>
      <c r="C20" s="505"/>
      <c r="D20" s="257"/>
      <c r="E20" s="257"/>
      <c r="F20" s="257"/>
      <c r="G20" s="257"/>
      <c r="H20" s="257"/>
      <c r="I20" s="199" t="s">
        <v>98</v>
      </c>
      <c r="J20" s="239"/>
    </row>
    <row r="21" spans="1:10" x14ac:dyDescent="0.35">
      <c r="A21" s="504" t="s">
        <v>99</v>
      </c>
      <c r="B21" s="505"/>
      <c r="C21" s="505"/>
      <c r="D21" s="257"/>
      <c r="E21" s="257"/>
      <c r="F21" s="257"/>
      <c r="G21" s="257"/>
      <c r="H21" s="257"/>
      <c r="I21" s="199" t="s">
        <v>100</v>
      </c>
      <c r="J21" s="239"/>
    </row>
    <row r="22" spans="1:10" x14ac:dyDescent="0.35">
      <c r="A22" s="504" t="s">
        <v>101</v>
      </c>
      <c r="B22" s="505"/>
      <c r="C22" s="505"/>
      <c r="D22" s="259"/>
      <c r="E22" s="259"/>
      <c r="F22" s="259"/>
      <c r="G22" s="259"/>
      <c r="H22" s="259"/>
      <c r="I22" s="201" t="s">
        <v>102</v>
      </c>
      <c r="J22" s="239"/>
    </row>
    <row r="23" spans="1:10" x14ac:dyDescent="0.35">
      <c r="A23" s="504" t="s">
        <v>103</v>
      </c>
      <c r="B23" s="505"/>
      <c r="C23" s="505"/>
      <c r="D23" s="257"/>
      <c r="E23" s="257"/>
      <c r="F23" s="257"/>
      <c r="G23" s="257"/>
      <c r="H23" s="257"/>
      <c r="I23" s="199" t="s">
        <v>104</v>
      </c>
      <c r="J23" s="239"/>
    </row>
    <row r="24" spans="1:10" x14ac:dyDescent="0.35">
      <c r="A24" s="504" t="s">
        <v>105</v>
      </c>
      <c r="B24" s="505"/>
      <c r="C24" s="505"/>
      <c r="D24" s="257"/>
      <c r="E24" s="257"/>
      <c r="F24" s="257"/>
      <c r="G24" s="257"/>
      <c r="H24" s="257"/>
      <c r="I24" s="199" t="s">
        <v>106</v>
      </c>
      <c r="J24" s="239"/>
    </row>
    <row r="25" spans="1:10" x14ac:dyDescent="0.35">
      <c r="A25" s="504" t="s">
        <v>107</v>
      </c>
      <c r="B25" s="505"/>
      <c r="C25" s="505"/>
      <c r="D25" s="257"/>
      <c r="E25" s="257"/>
      <c r="F25" s="257"/>
      <c r="G25" s="257"/>
      <c r="H25" s="257"/>
      <c r="I25" s="199" t="s">
        <v>108</v>
      </c>
      <c r="J25" s="239"/>
    </row>
    <row r="26" spans="1:10" ht="16" thickBot="1" x14ac:dyDescent="0.4">
      <c r="A26" s="511" t="s">
        <v>109</v>
      </c>
      <c r="B26" s="512"/>
      <c r="C26" s="512"/>
      <c r="D26" s="258"/>
      <c r="E26" s="258"/>
      <c r="F26" s="258"/>
      <c r="G26" s="258"/>
      <c r="H26" s="258"/>
      <c r="I26" s="199" t="s">
        <v>110</v>
      </c>
      <c r="J26" s="240"/>
    </row>
    <row r="27" spans="1:10" ht="16" thickBot="1" x14ac:dyDescent="0.4">
      <c r="A27" s="513" t="s">
        <v>180</v>
      </c>
      <c r="B27" s="514"/>
      <c r="C27" s="514"/>
      <c r="D27" s="514"/>
      <c r="E27" s="514"/>
      <c r="F27" s="514"/>
      <c r="G27" s="514"/>
      <c r="H27" s="514"/>
      <c r="I27" s="515"/>
      <c r="J27" s="167">
        <f>SUM(J13:J26)</f>
        <v>0</v>
      </c>
    </row>
    <row r="28" spans="1:10" ht="16" thickBot="1" x14ac:dyDescent="0.4">
      <c r="A28" s="172" t="s">
        <v>111</v>
      </c>
      <c r="B28" s="173"/>
      <c r="C28" s="173"/>
      <c r="D28" s="173"/>
      <c r="E28" s="173"/>
      <c r="F28" s="173"/>
      <c r="G28" s="173"/>
      <c r="H28" s="173"/>
      <c r="I28" s="174"/>
      <c r="J28" s="175"/>
    </row>
    <row r="29" spans="1:10" x14ac:dyDescent="0.35">
      <c r="A29" s="506" t="s">
        <v>112</v>
      </c>
      <c r="B29" s="507"/>
      <c r="C29" s="507"/>
      <c r="D29" s="507"/>
      <c r="E29" s="507"/>
      <c r="F29" s="507"/>
      <c r="G29" s="507"/>
      <c r="H29" s="507"/>
      <c r="I29" s="508"/>
      <c r="J29" s="203"/>
    </row>
    <row r="30" spans="1:10" ht="16" thickBot="1" x14ac:dyDescent="0.4">
      <c r="A30" s="504" t="s">
        <v>152</v>
      </c>
      <c r="B30" s="505"/>
      <c r="C30" s="505"/>
      <c r="D30" s="505"/>
      <c r="E30" s="505"/>
      <c r="F30" s="505"/>
      <c r="G30" s="505"/>
      <c r="H30" s="505"/>
      <c r="I30" s="505"/>
      <c r="J30" s="204"/>
    </row>
    <row r="31" spans="1:10" ht="16" thickBot="1" x14ac:dyDescent="0.4">
      <c r="A31" s="10" t="s">
        <v>181</v>
      </c>
      <c r="B31" s="251"/>
      <c r="C31" s="251"/>
      <c r="D31" s="251"/>
      <c r="E31" s="251"/>
      <c r="F31" s="251"/>
      <c r="G31" s="251"/>
      <c r="H31" s="251"/>
      <c r="I31" s="262"/>
      <c r="J31" s="248">
        <f>SUM(J29:J30)</f>
        <v>0</v>
      </c>
    </row>
    <row r="32" spans="1:10" x14ac:dyDescent="0.35">
      <c r="A32" s="11" t="s">
        <v>113</v>
      </c>
      <c r="B32" s="176"/>
      <c r="C32" s="176"/>
      <c r="D32" s="176"/>
      <c r="E32" s="176"/>
      <c r="F32" s="176"/>
      <c r="G32" s="176"/>
      <c r="H32" s="176"/>
      <c r="I32" s="177"/>
      <c r="J32" s="249">
        <f>J27+J31</f>
        <v>0</v>
      </c>
    </row>
    <row r="33" spans="1:10" ht="16" thickBot="1" x14ac:dyDescent="0.4">
      <c r="A33" s="10" t="s">
        <v>114</v>
      </c>
      <c r="B33" s="251"/>
      <c r="C33" s="251"/>
      <c r="D33" s="251"/>
      <c r="E33" s="251"/>
      <c r="F33" s="251"/>
      <c r="G33" s="251"/>
      <c r="H33" s="251"/>
      <c r="I33" s="262"/>
      <c r="J33" s="250">
        <f>J11-J32</f>
        <v>0</v>
      </c>
    </row>
    <row r="34" spans="1:10" ht="16" thickBot="1" x14ac:dyDescent="0.4">
      <c r="A34" s="237" t="s">
        <v>228</v>
      </c>
      <c r="B34" s="252"/>
      <c r="C34" s="252"/>
      <c r="D34" s="252"/>
      <c r="E34" s="252"/>
      <c r="F34" s="252"/>
      <c r="G34" s="252"/>
      <c r="H34" s="252"/>
      <c r="I34" s="263"/>
      <c r="J34" s="264"/>
    </row>
    <row r="35" spans="1:10" s="2" customFormat="1" ht="47" thickBot="1" x14ac:dyDescent="0.4">
      <c r="A35" s="210" t="s">
        <v>154</v>
      </c>
      <c r="B35" s="211" t="s">
        <v>155</v>
      </c>
      <c r="C35" s="212" t="s">
        <v>203</v>
      </c>
      <c r="D35" s="212" t="s">
        <v>204</v>
      </c>
      <c r="E35" s="212" t="s">
        <v>205</v>
      </c>
      <c r="F35" s="212" t="s">
        <v>206</v>
      </c>
      <c r="G35" s="213" t="s">
        <v>207</v>
      </c>
      <c r="H35" s="214" t="s">
        <v>208</v>
      </c>
      <c r="I35" s="215" t="s">
        <v>209</v>
      </c>
      <c r="J35" s="216" t="s">
        <v>210</v>
      </c>
    </row>
    <row r="36" spans="1:10" s="2" customFormat="1" x14ac:dyDescent="0.35">
      <c r="A36" s="217"/>
      <c r="B36" s="218"/>
      <c r="C36" s="218"/>
      <c r="D36" s="278"/>
      <c r="E36" s="219"/>
      <c r="F36" s="220"/>
      <c r="G36" s="221">
        <f>E36*F36</f>
        <v>0</v>
      </c>
      <c r="H36" s="281"/>
      <c r="I36" s="222">
        <f t="shared" ref="I36:I45" si="0">G36*H36</f>
        <v>0</v>
      </c>
      <c r="J36" s="223">
        <f>G36+I36</f>
        <v>0</v>
      </c>
    </row>
    <row r="37" spans="1:10" s="2" customFormat="1" x14ac:dyDescent="0.35">
      <c r="A37" s="205"/>
      <c r="B37" s="206"/>
      <c r="C37" s="206"/>
      <c r="D37" s="279"/>
      <c r="E37" s="207"/>
      <c r="F37" s="208"/>
      <c r="G37" s="224">
        <f t="shared" ref="G37:G45" si="1">E37*F37</f>
        <v>0</v>
      </c>
      <c r="H37" s="282"/>
      <c r="I37" s="225">
        <f t="shared" si="0"/>
        <v>0</v>
      </c>
      <c r="J37" s="226">
        <f t="shared" ref="J37:J45" si="2">G37+I37</f>
        <v>0</v>
      </c>
    </row>
    <row r="38" spans="1:10" s="2" customFormat="1" x14ac:dyDescent="0.35">
      <c r="A38" s="205"/>
      <c r="B38" s="206"/>
      <c r="C38" s="206"/>
      <c r="D38" s="279"/>
      <c r="E38" s="207"/>
      <c r="F38" s="208"/>
      <c r="G38" s="224">
        <f t="shared" si="1"/>
        <v>0</v>
      </c>
      <c r="H38" s="282"/>
      <c r="I38" s="225">
        <f t="shared" si="0"/>
        <v>0</v>
      </c>
      <c r="J38" s="226">
        <f t="shared" si="2"/>
        <v>0</v>
      </c>
    </row>
    <row r="39" spans="1:10" s="2" customFormat="1" x14ac:dyDescent="0.35">
      <c r="A39" s="205"/>
      <c r="B39" s="206"/>
      <c r="C39" s="206"/>
      <c r="D39" s="279"/>
      <c r="E39" s="207"/>
      <c r="F39" s="208"/>
      <c r="G39" s="224">
        <f t="shared" si="1"/>
        <v>0</v>
      </c>
      <c r="H39" s="282"/>
      <c r="I39" s="225">
        <f t="shared" si="0"/>
        <v>0</v>
      </c>
      <c r="J39" s="226">
        <f t="shared" si="2"/>
        <v>0</v>
      </c>
    </row>
    <row r="40" spans="1:10" s="2" customFormat="1" x14ac:dyDescent="0.35">
      <c r="A40" s="205"/>
      <c r="B40" s="206"/>
      <c r="C40" s="206"/>
      <c r="D40" s="279"/>
      <c r="E40" s="207"/>
      <c r="F40" s="208"/>
      <c r="G40" s="224">
        <f t="shared" si="1"/>
        <v>0</v>
      </c>
      <c r="H40" s="282"/>
      <c r="I40" s="225">
        <f t="shared" si="0"/>
        <v>0</v>
      </c>
      <c r="J40" s="226">
        <f t="shared" si="2"/>
        <v>0</v>
      </c>
    </row>
    <row r="41" spans="1:10" s="2" customFormat="1" x14ac:dyDescent="0.35">
      <c r="A41" s="205"/>
      <c r="B41" s="206"/>
      <c r="C41" s="206"/>
      <c r="D41" s="279"/>
      <c r="E41" s="207"/>
      <c r="F41" s="208"/>
      <c r="G41" s="224">
        <f t="shared" si="1"/>
        <v>0</v>
      </c>
      <c r="H41" s="282"/>
      <c r="I41" s="225">
        <f t="shared" si="0"/>
        <v>0</v>
      </c>
      <c r="J41" s="226">
        <f t="shared" si="2"/>
        <v>0</v>
      </c>
    </row>
    <row r="42" spans="1:10" s="2" customFormat="1" x14ac:dyDescent="0.35">
      <c r="A42" s="205"/>
      <c r="B42" s="206"/>
      <c r="C42" s="206"/>
      <c r="D42" s="279"/>
      <c r="E42" s="207"/>
      <c r="F42" s="208"/>
      <c r="G42" s="224">
        <f t="shared" si="1"/>
        <v>0</v>
      </c>
      <c r="H42" s="282"/>
      <c r="I42" s="225">
        <f t="shared" si="0"/>
        <v>0</v>
      </c>
      <c r="J42" s="226">
        <f t="shared" si="2"/>
        <v>0</v>
      </c>
    </row>
    <row r="43" spans="1:10" s="2" customFormat="1" x14ac:dyDescent="0.35">
      <c r="A43" s="205"/>
      <c r="B43" s="206"/>
      <c r="C43" s="206"/>
      <c r="D43" s="279"/>
      <c r="E43" s="207"/>
      <c r="F43" s="208"/>
      <c r="G43" s="224">
        <f t="shared" si="1"/>
        <v>0</v>
      </c>
      <c r="H43" s="282"/>
      <c r="I43" s="225">
        <f t="shared" si="0"/>
        <v>0</v>
      </c>
      <c r="J43" s="226">
        <f t="shared" si="2"/>
        <v>0</v>
      </c>
    </row>
    <row r="44" spans="1:10" s="2" customFormat="1" x14ac:dyDescent="0.35">
      <c r="A44" s="205"/>
      <c r="B44" s="206"/>
      <c r="C44" s="206"/>
      <c r="D44" s="279"/>
      <c r="E44" s="207"/>
      <c r="F44" s="208"/>
      <c r="G44" s="224">
        <f t="shared" si="1"/>
        <v>0</v>
      </c>
      <c r="H44" s="282"/>
      <c r="I44" s="225">
        <f t="shared" si="0"/>
        <v>0</v>
      </c>
      <c r="J44" s="226">
        <f t="shared" si="2"/>
        <v>0</v>
      </c>
    </row>
    <row r="45" spans="1:10" s="2" customFormat="1" ht="16" thickBot="1" x14ac:dyDescent="0.4">
      <c r="A45" s="227"/>
      <c r="B45" s="228"/>
      <c r="C45" s="228"/>
      <c r="D45" s="280"/>
      <c r="E45" s="229"/>
      <c r="F45" s="230"/>
      <c r="G45" s="231">
        <f t="shared" si="1"/>
        <v>0</v>
      </c>
      <c r="H45" s="283"/>
      <c r="I45" s="232">
        <f t="shared" si="0"/>
        <v>0</v>
      </c>
      <c r="J45" s="233">
        <f t="shared" si="2"/>
        <v>0</v>
      </c>
    </row>
    <row r="46" spans="1:10" s="2" customFormat="1" x14ac:dyDescent="0.35">
      <c r="E46" s="179"/>
      <c r="F46" s="234"/>
      <c r="G46" s="179"/>
      <c r="H46" s="234"/>
    </row>
    <row r="47" spans="1:10" s="2" customFormat="1" x14ac:dyDescent="0.35">
      <c r="E47" s="235">
        <f>SUM(E36:E46)</f>
        <v>0</v>
      </c>
      <c r="G47" s="236">
        <f>SUM(G36:G46)</f>
        <v>0</v>
      </c>
      <c r="I47" s="236">
        <f>SUM(I36:I46)</f>
        <v>0</v>
      </c>
      <c r="J47" s="236">
        <f>SUM(J36:J46)</f>
        <v>0</v>
      </c>
    </row>
    <row r="48" spans="1:10" s="2" customFormat="1" x14ac:dyDescent="0.35">
      <c r="G48" s="179"/>
      <c r="H48" s="179"/>
      <c r="I48" s="179"/>
      <c r="J48" s="179"/>
    </row>
    <row r="49" spans="1:10" s="2" customFormat="1" x14ac:dyDescent="0.35">
      <c r="G49" s="179"/>
      <c r="H49" s="179"/>
      <c r="I49" s="179"/>
      <c r="J49" s="179"/>
    </row>
    <row r="50" spans="1:10" s="2" customFormat="1" x14ac:dyDescent="0.35">
      <c r="G50" s="179"/>
      <c r="H50" s="179"/>
      <c r="I50" s="179"/>
      <c r="J50" s="179"/>
    </row>
    <row r="51" spans="1:10" s="2" customFormat="1" x14ac:dyDescent="0.35">
      <c r="G51" s="179"/>
      <c r="H51" s="179"/>
      <c r="I51" s="179"/>
      <c r="J51" s="179"/>
    </row>
    <row r="52" spans="1:10" s="2" customFormat="1" x14ac:dyDescent="0.35">
      <c r="G52" s="179"/>
      <c r="H52" s="179"/>
      <c r="I52" s="179"/>
      <c r="J52" s="179"/>
    </row>
    <row r="53" spans="1:10" s="2" customFormat="1" x14ac:dyDescent="0.35">
      <c r="G53" s="179"/>
      <c r="H53" s="179"/>
      <c r="I53" s="179"/>
      <c r="J53" s="179"/>
    </row>
    <row r="54" spans="1:10" s="2" customFormat="1" x14ac:dyDescent="0.35">
      <c r="G54" s="179"/>
      <c r="H54" s="179"/>
      <c r="I54" s="179"/>
      <c r="J54" s="179"/>
    </row>
    <row r="55" spans="1:10" s="2" customFormat="1" x14ac:dyDescent="0.35">
      <c r="G55" s="179"/>
      <c r="H55" s="179"/>
      <c r="I55" s="179"/>
      <c r="J55" s="179"/>
    </row>
    <row r="56" spans="1:10" s="2" customFormat="1" x14ac:dyDescent="0.35">
      <c r="A56" s="268" t="s">
        <v>84</v>
      </c>
      <c r="G56" s="179"/>
      <c r="H56" s="179"/>
      <c r="I56" s="179"/>
      <c r="J56" s="179"/>
    </row>
    <row r="57" spans="1:10" s="2" customFormat="1" x14ac:dyDescent="0.35">
      <c r="A57" s="268" t="s">
        <v>88</v>
      </c>
      <c r="G57" s="179"/>
      <c r="H57" s="179"/>
      <c r="I57" s="179"/>
      <c r="J57" s="179"/>
    </row>
    <row r="58" spans="1:10" s="2" customFormat="1" x14ac:dyDescent="0.35">
      <c r="A58" s="268" t="s">
        <v>92</v>
      </c>
      <c r="G58" s="179"/>
      <c r="H58" s="179"/>
      <c r="I58" s="179"/>
      <c r="J58" s="179"/>
    </row>
    <row r="59" spans="1:10" s="2" customFormat="1" x14ac:dyDescent="0.35"/>
    <row r="60" spans="1:10" s="2" customFormat="1" x14ac:dyDescent="0.35"/>
    <row r="61" spans="1:10" s="2" customFormat="1" x14ac:dyDescent="0.35"/>
    <row r="62" spans="1:10" s="2" customFormat="1" x14ac:dyDescent="0.35"/>
    <row r="63" spans="1:10" s="2" customFormat="1" x14ac:dyDescent="0.35"/>
    <row r="64" spans="1:10" s="2" customFormat="1" x14ac:dyDescent="0.35"/>
    <row r="65" s="2" customFormat="1" x14ac:dyDescent="0.35"/>
    <row r="66" s="2" customFormat="1" x14ac:dyDescent="0.35"/>
    <row r="67" s="2" customFormat="1" x14ac:dyDescent="0.35"/>
    <row r="68" s="2" customFormat="1" x14ac:dyDescent="0.35"/>
    <row r="69" s="2" customFormat="1" x14ac:dyDescent="0.35"/>
    <row r="70" s="2" customFormat="1" x14ac:dyDescent="0.35"/>
    <row r="71" s="2" customFormat="1" x14ac:dyDescent="0.35"/>
    <row r="72" s="2" customFormat="1" x14ac:dyDescent="0.35"/>
    <row r="73" s="2" customFormat="1" x14ac:dyDescent="0.35"/>
    <row r="74" s="2" customFormat="1" x14ac:dyDescent="0.35"/>
    <row r="75" s="2" customFormat="1" x14ac:dyDescent="0.35"/>
    <row r="76" s="2" customFormat="1" x14ac:dyDescent="0.35"/>
    <row r="77" s="2" customFormat="1" x14ac:dyDescent="0.35"/>
    <row r="78" s="2" customFormat="1" x14ac:dyDescent="0.35"/>
    <row r="79" s="2" customFormat="1" x14ac:dyDescent="0.35"/>
    <row r="80" s="2" customFormat="1" x14ac:dyDescent="0.35"/>
    <row r="81" spans="1:1" s="2" customFormat="1" x14ac:dyDescent="0.35"/>
    <row r="82" spans="1:1" s="2" customFormat="1" x14ac:dyDescent="0.35"/>
    <row r="83" spans="1:1" s="2" customFormat="1" x14ac:dyDescent="0.35"/>
    <row r="84" spans="1:1" s="2" customFormat="1" x14ac:dyDescent="0.35"/>
    <row r="85" spans="1:1" s="2" customFormat="1" x14ac:dyDescent="0.35"/>
    <row r="86" spans="1:1" s="2" customFormat="1" x14ac:dyDescent="0.35"/>
    <row r="87" spans="1:1" s="2" customFormat="1" x14ac:dyDescent="0.35"/>
    <row r="88" spans="1:1" s="2" customFormat="1" x14ac:dyDescent="0.35"/>
    <row r="89" spans="1:1" s="2" customFormat="1" x14ac:dyDescent="0.35"/>
    <row r="90" spans="1:1" s="2" customFormat="1" x14ac:dyDescent="0.35"/>
    <row r="91" spans="1:1" s="2" customFormat="1" x14ac:dyDescent="0.35"/>
    <row r="92" spans="1:1" s="2" customFormat="1" x14ac:dyDescent="0.35"/>
    <row r="93" spans="1:1" s="2" customFormat="1" x14ac:dyDescent="0.35">
      <c r="A93" s="268" t="s">
        <v>84</v>
      </c>
    </row>
    <row r="94" spans="1:1" s="2" customFormat="1" x14ac:dyDescent="0.35">
      <c r="A94" s="268" t="s">
        <v>88</v>
      </c>
    </row>
    <row r="95" spans="1:1" s="2" customFormat="1" x14ac:dyDescent="0.35">
      <c r="A95" s="268" t="s">
        <v>92</v>
      </c>
    </row>
    <row r="96" spans="1:1" s="2" customFormat="1" x14ac:dyDescent="0.35"/>
    <row r="97" s="2" customFormat="1" x14ac:dyDescent="0.35"/>
    <row r="98" s="2" customFormat="1" x14ac:dyDescent="0.35"/>
    <row r="99" s="2" customFormat="1" x14ac:dyDescent="0.35"/>
    <row r="100" s="2" customFormat="1" x14ac:dyDescent="0.35"/>
    <row r="101" s="2" customFormat="1" x14ac:dyDescent="0.35"/>
    <row r="102" s="2" customFormat="1" x14ac:dyDescent="0.35"/>
    <row r="103" s="2" customFormat="1" x14ac:dyDescent="0.35"/>
    <row r="104" s="2" customFormat="1" x14ac:dyDescent="0.35"/>
    <row r="105" s="2" customFormat="1" x14ac:dyDescent="0.35"/>
    <row r="106" s="2" customFormat="1" x14ac:dyDescent="0.35"/>
    <row r="107" s="2" customFormat="1" x14ac:dyDescent="0.35"/>
    <row r="108" s="2" customFormat="1" x14ac:dyDescent="0.35"/>
    <row r="109" s="2" customFormat="1" x14ac:dyDescent="0.35"/>
    <row r="110" s="2" customFormat="1" x14ac:dyDescent="0.35"/>
    <row r="111" s="2" customFormat="1" x14ac:dyDescent="0.35"/>
    <row r="112" s="2" customFormat="1" x14ac:dyDescent="0.35"/>
    <row r="113" s="2" customFormat="1" x14ac:dyDescent="0.35"/>
    <row r="114" s="2" customFormat="1" x14ac:dyDescent="0.35"/>
    <row r="115" s="2" customFormat="1" x14ac:dyDescent="0.35"/>
    <row r="116" s="2" customFormat="1" x14ac:dyDescent="0.35"/>
    <row r="117" s="2" customFormat="1" x14ac:dyDescent="0.35"/>
    <row r="118" s="2" customFormat="1" x14ac:dyDescent="0.35"/>
    <row r="119" s="2" customFormat="1" x14ac:dyDescent="0.35"/>
    <row r="120" s="2" customFormat="1" x14ac:dyDescent="0.35"/>
    <row r="121" s="2" customFormat="1" x14ac:dyDescent="0.35"/>
    <row r="122" s="2" customFormat="1" x14ac:dyDescent="0.35"/>
    <row r="123" s="2" customFormat="1" x14ac:dyDescent="0.35"/>
    <row r="124" s="2" customFormat="1" x14ac:dyDescent="0.35"/>
    <row r="125" s="2" customFormat="1" x14ac:dyDescent="0.35"/>
    <row r="126" s="2" customFormat="1" x14ac:dyDescent="0.35"/>
    <row r="127" s="2" customFormat="1" x14ac:dyDescent="0.35"/>
    <row r="128" s="2" customFormat="1" x14ac:dyDescent="0.35"/>
    <row r="129" s="2" customFormat="1" x14ac:dyDescent="0.35"/>
    <row r="130" s="2" customFormat="1" x14ac:dyDescent="0.35"/>
    <row r="131" s="2" customFormat="1" x14ac:dyDescent="0.35"/>
    <row r="132" s="2" customFormat="1" x14ac:dyDescent="0.35"/>
    <row r="133" s="2" customFormat="1" x14ac:dyDescent="0.35"/>
    <row r="134" s="2" customFormat="1" x14ac:dyDescent="0.35"/>
    <row r="135" s="2" customFormat="1" x14ac:dyDescent="0.35"/>
    <row r="136" s="2" customFormat="1" x14ac:dyDescent="0.35"/>
    <row r="137" s="2" customFormat="1" x14ac:dyDescent="0.35"/>
    <row r="138" s="2" customFormat="1" x14ac:dyDescent="0.35"/>
    <row r="139" s="2" customFormat="1" x14ac:dyDescent="0.35"/>
    <row r="140" s="2" customFormat="1" x14ac:dyDescent="0.35"/>
    <row r="141" s="2" customFormat="1" x14ac:dyDescent="0.35"/>
    <row r="142" s="2" customFormat="1" x14ac:dyDescent="0.35"/>
    <row r="143" s="2" customFormat="1" x14ac:dyDescent="0.35"/>
    <row r="144" s="2" customFormat="1" x14ac:dyDescent="0.35"/>
    <row r="145" s="2" customFormat="1" x14ac:dyDescent="0.35"/>
    <row r="146" s="2" customFormat="1" x14ac:dyDescent="0.35"/>
    <row r="147" s="2" customFormat="1" x14ac:dyDescent="0.35"/>
    <row r="148" s="2" customFormat="1" x14ac:dyDescent="0.35"/>
    <row r="149" s="2" customFormat="1" x14ac:dyDescent="0.35"/>
    <row r="150" s="2" customFormat="1" x14ac:dyDescent="0.35"/>
    <row r="151" s="2" customFormat="1" x14ac:dyDescent="0.35"/>
    <row r="152" s="2" customFormat="1" x14ac:dyDescent="0.35"/>
    <row r="153" s="2" customFormat="1" x14ac:dyDescent="0.35"/>
    <row r="154" s="2" customFormat="1" x14ac:dyDescent="0.35"/>
    <row r="155" s="2" customFormat="1" x14ac:dyDescent="0.35"/>
    <row r="156" s="2" customFormat="1" x14ac:dyDescent="0.35"/>
    <row r="157" s="2" customFormat="1" x14ac:dyDescent="0.35"/>
    <row r="158" s="2" customFormat="1" x14ac:dyDescent="0.35"/>
    <row r="159" s="2" customFormat="1" x14ac:dyDescent="0.35"/>
    <row r="160" s="2" customFormat="1" x14ac:dyDescent="0.35"/>
    <row r="161" s="2" customFormat="1" x14ac:dyDescent="0.35"/>
    <row r="162" s="2" customFormat="1" x14ac:dyDescent="0.35"/>
    <row r="163" s="2" customFormat="1" x14ac:dyDescent="0.35"/>
    <row r="164" s="2" customFormat="1" x14ac:dyDescent="0.35"/>
    <row r="165" s="2" customFormat="1" x14ac:dyDescent="0.35"/>
    <row r="166" s="2" customFormat="1" x14ac:dyDescent="0.35"/>
    <row r="167" s="2" customFormat="1" x14ac:dyDescent="0.35"/>
    <row r="168" s="2" customFormat="1" x14ac:dyDescent="0.35"/>
    <row r="169" s="2" customFormat="1" x14ac:dyDescent="0.35"/>
    <row r="170" s="2" customFormat="1" x14ac:dyDescent="0.35"/>
    <row r="171" s="2" customFormat="1" x14ac:dyDescent="0.35"/>
    <row r="172" s="2" customFormat="1" x14ac:dyDescent="0.35"/>
    <row r="173" s="2" customFormat="1" x14ac:dyDescent="0.35"/>
    <row r="174" s="2" customFormat="1" x14ac:dyDescent="0.35"/>
    <row r="175" s="2" customFormat="1" x14ac:dyDescent="0.35"/>
    <row r="176" s="2" customFormat="1" x14ac:dyDescent="0.35"/>
    <row r="177" s="2" customFormat="1" x14ac:dyDescent="0.35"/>
    <row r="178" s="2" customFormat="1" x14ac:dyDescent="0.35"/>
    <row r="179" s="2" customFormat="1" x14ac:dyDescent="0.35"/>
    <row r="180" s="2" customFormat="1" x14ac:dyDescent="0.35"/>
    <row r="181" s="2" customFormat="1" x14ac:dyDescent="0.35"/>
    <row r="182" s="2" customFormat="1" x14ac:dyDescent="0.35"/>
    <row r="183" s="2" customFormat="1" x14ac:dyDescent="0.35"/>
    <row r="184" s="2" customFormat="1" x14ac:dyDescent="0.35"/>
    <row r="185" s="2" customFormat="1" x14ac:dyDescent="0.35"/>
    <row r="186" s="2" customFormat="1" x14ac:dyDescent="0.35"/>
    <row r="187" s="2" customFormat="1" x14ac:dyDescent="0.35"/>
    <row r="188" s="2" customFormat="1" x14ac:dyDescent="0.35"/>
    <row r="189" s="2" customFormat="1" x14ac:dyDescent="0.35"/>
    <row r="190" s="2" customFormat="1" x14ac:dyDescent="0.35"/>
    <row r="191" s="2" customFormat="1" x14ac:dyDescent="0.35"/>
    <row r="192" s="2" customFormat="1" x14ac:dyDescent="0.35"/>
    <row r="193" s="2" customFormat="1" x14ac:dyDescent="0.35"/>
    <row r="194" s="2" customFormat="1" x14ac:dyDescent="0.35"/>
    <row r="195" s="2" customFormat="1" x14ac:dyDescent="0.35"/>
    <row r="196" s="2" customFormat="1" x14ac:dyDescent="0.35"/>
    <row r="197" s="2" customFormat="1" x14ac:dyDescent="0.35"/>
    <row r="198" s="2" customFormat="1" x14ac:dyDescent="0.35"/>
    <row r="199" s="2" customFormat="1" x14ac:dyDescent="0.35"/>
    <row r="200" s="2" customFormat="1" x14ac:dyDescent="0.35"/>
    <row r="201" s="2" customFormat="1" x14ac:dyDescent="0.35"/>
    <row r="202" s="2" customFormat="1" x14ac:dyDescent="0.35"/>
    <row r="203" s="2" customFormat="1" x14ac:dyDescent="0.35"/>
    <row r="204" s="2" customFormat="1" x14ac:dyDescent="0.35"/>
    <row r="205" s="2" customFormat="1" x14ac:dyDescent="0.35"/>
    <row r="206" s="2" customFormat="1" x14ac:dyDescent="0.35"/>
    <row r="207" s="2" customFormat="1" x14ac:dyDescent="0.35"/>
    <row r="208" s="2" customFormat="1" x14ac:dyDescent="0.35"/>
    <row r="209" s="2" customFormat="1" x14ac:dyDescent="0.35"/>
    <row r="210" s="2" customFormat="1" x14ac:dyDescent="0.35"/>
    <row r="211" s="2" customFormat="1" x14ac:dyDescent="0.35"/>
    <row r="212" s="2" customFormat="1" x14ac:dyDescent="0.35"/>
    <row r="213" s="2" customFormat="1" x14ac:dyDescent="0.35"/>
    <row r="214" s="2" customFormat="1" x14ac:dyDescent="0.35"/>
    <row r="215" s="2" customFormat="1" x14ac:dyDescent="0.35"/>
    <row r="216" s="2" customFormat="1" x14ac:dyDescent="0.35"/>
    <row r="217" s="2" customFormat="1" x14ac:dyDescent="0.35"/>
    <row r="218" s="2" customFormat="1" x14ac:dyDescent="0.35"/>
    <row r="219" s="2" customFormat="1" x14ac:dyDescent="0.35"/>
    <row r="220" s="2" customFormat="1" x14ac:dyDescent="0.35"/>
    <row r="221" s="2" customFormat="1" x14ac:dyDescent="0.35"/>
    <row r="222" s="2" customFormat="1" x14ac:dyDescent="0.35"/>
    <row r="223" s="2" customFormat="1" x14ac:dyDescent="0.35"/>
    <row r="224" s="2" customFormat="1" x14ac:dyDescent="0.35"/>
    <row r="225" s="2" customFormat="1" x14ac:dyDescent="0.35"/>
    <row r="226" s="2" customFormat="1" x14ac:dyDescent="0.35"/>
    <row r="227" s="2" customFormat="1" x14ac:dyDescent="0.35"/>
    <row r="228" s="2" customFormat="1" x14ac:dyDescent="0.35"/>
    <row r="229" s="2" customFormat="1" x14ac:dyDescent="0.35"/>
    <row r="230" s="2" customFormat="1" x14ac:dyDescent="0.35"/>
    <row r="231" s="2" customFormat="1" x14ac:dyDescent="0.35"/>
    <row r="232" s="2" customFormat="1" x14ac:dyDescent="0.35"/>
    <row r="233" s="2" customFormat="1" x14ac:dyDescent="0.35"/>
    <row r="234" s="2" customFormat="1" x14ac:dyDescent="0.35"/>
    <row r="235" s="2" customFormat="1" x14ac:dyDescent="0.35"/>
    <row r="236" s="2" customFormat="1" x14ac:dyDescent="0.35"/>
    <row r="237" s="2" customFormat="1" x14ac:dyDescent="0.35"/>
    <row r="238" s="2" customFormat="1" x14ac:dyDescent="0.35"/>
    <row r="239" s="2" customFormat="1" x14ac:dyDescent="0.35"/>
    <row r="240" s="2" customFormat="1" x14ac:dyDescent="0.35"/>
    <row r="241" s="2" customFormat="1" x14ac:dyDescent="0.35"/>
    <row r="242" s="2" customFormat="1" x14ac:dyDescent="0.35"/>
    <row r="243" s="2" customFormat="1" x14ac:dyDescent="0.35"/>
    <row r="244" s="2" customFormat="1" x14ac:dyDescent="0.35"/>
    <row r="245" s="2" customFormat="1" x14ac:dyDescent="0.35"/>
    <row r="246" s="2" customFormat="1" x14ac:dyDescent="0.35"/>
    <row r="247" s="2" customFormat="1" x14ac:dyDescent="0.35"/>
    <row r="248" s="2" customFormat="1" x14ac:dyDescent="0.35"/>
    <row r="249" s="2" customFormat="1" x14ac:dyDescent="0.35"/>
    <row r="250" s="2" customFormat="1" x14ac:dyDescent="0.35"/>
    <row r="251" s="2" customFormat="1" x14ac:dyDescent="0.35"/>
    <row r="252" s="2" customFormat="1" x14ac:dyDescent="0.35"/>
    <row r="253" s="2" customFormat="1" x14ac:dyDescent="0.35"/>
    <row r="254" s="2" customFormat="1" x14ac:dyDescent="0.35"/>
    <row r="255" s="2" customFormat="1" x14ac:dyDescent="0.35"/>
    <row r="256" s="2" customFormat="1" x14ac:dyDescent="0.35"/>
    <row r="257" s="2" customFormat="1" x14ac:dyDescent="0.35"/>
    <row r="258" s="2" customFormat="1" x14ac:dyDescent="0.35"/>
    <row r="259" s="2" customFormat="1" x14ac:dyDescent="0.35"/>
    <row r="260" s="2" customFormat="1" x14ac:dyDescent="0.35"/>
    <row r="261" s="2" customFormat="1" x14ac:dyDescent="0.35"/>
    <row r="262" s="2" customFormat="1" x14ac:dyDescent="0.35"/>
    <row r="263" s="2" customFormat="1" x14ac:dyDescent="0.35"/>
    <row r="264" s="2" customFormat="1" x14ac:dyDescent="0.35"/>
    <row r="265" s="2" customFormat="1" x14ac:dyDescent="0.35"/>
    <row r="266" s="2" customFormat="1" x14ac:dyDescent="0.35"/>
  </sheetData>
  <sheetProtection formatCells="0" insertRows="0"/>
  <protectedRanges>
    <protectedRange sqref="J29:J30" name="OtherChanges"/>
    <protectedRange sqref="Z1:BR5 Y60:BQ62 AA34:BS47 Z63:BR65489 W6:BO33 Z48:BR59" name="Right"/>
    <protectedRange sqref="E47:H47 F35:H46 E48:J859 A47:D859 A34:J34" name="Personnel Detail"/>
    <protectedRange sqref="J13:J26" name="Expense"/>
    <protectedRange sqref="J9:J10" name="Revenue"/>
    <protectedRange sqref="J29:J30" name="Working Capital"/>
    <protectedRange sqref="Y60:IW62 AA47:IY47 Z63:IX100 Z48:IX59 A47:C100 D47:H47 D48:J100" name="Bottom"/>
    <protectedRange sqref="D4:F4" name="Activity Info_1"/>
    <protectedRange sqref="A35:E46" name="Personnel Detail_2"/>
  </protectedRanges>
  <mergeCells count="24">
    <mergeCell ref="A29:I29"/>
    <mergeCell ref="A30:I30"/>
    <mergeCell ref="A3:C3"/>
    <mergeCell ref="A4:C4"/>
    <mergeCell ref="A24:C24"/>
    <mergeCell ref="A25:C25"/>
    <mergeCell ref="A26:C26"/>
    <mergeCell ref="A27:I27"/>
    <mergeCell ref="I6:I7"/>
    <mergeCell ref="A21:C21"/>
    <mergeCell ref="A22:C22"/>
    <mergeCell ref="A23:C23"/>
    <mergeCell ref="A16:C16"/>
    <mergeCell ref="A17:C17"/>
    <mergeCell ref="A18:C18"/>
    <mergeCell ref="A19:C19"/>
    <mergeCell ref="D3:F3"/>
    <mergeCell ref="A1:J1"/>
    <mergeCell ref="A2:J2"/>
    <mergeCell ref="A20:C20"/>
    <mergeCell ref="A9:C9"/>
    <mergeCell ref="A13:C13"/>
    <mergeCell ref="A14:C14"/>
    <mergeCell ref="A15:C15"/>
  </mergeCells>
  <conditionalFormatting sqref="J33">
    <cfRule type="cellIs" dxfId="1" priority="1" stopIfTrue="1" operator="lessThan">
      <formula>-0.49</formula>
    </cfRule>
    <cfRule type="cellIs" dxfId="0" priority="2" stopIfTrue="1" operator="greaterThan">
      <formula>0.49</formula>
    </cfRule>
  </conditionalFormatting>
  <dataValidations xWindow="771" yWindow="1055" count="4">
    <dataValidation type="list" allowBlank="1" showInputMessage="1" showErrorMessage="1" promptTitle="Personnel Plan Accounts" prompt="5000C=Faculty_x000a_5020C=Non-Faculty Acad_x000a_5050C=Staff" sqref="D36:D45" xr:uid="{00000000-0002-0000-0100-000000000000}">
      <formula1>$A$93:$A$95</formula1>
    </dataValidation>
    <dataValidation type="whole" operator="notEqual" allowBlank="1" showInputMessage="1" showErrorMessage="1" errorTitle="Net Position" error="must balance to zero (revenue must offset adjusted expense for rate calculation)." promptTitle="Net Position" prompt="must balance to zero (revenue must offset adjusted expense for rate calculation)." sqref="J33" xr:uid="{00000000-0002-0000-0100-000001000000}">
      <formula1>0</formula1>
    </dataValidation>
    <dataValidation type="custom" allowBlank="1" showInputMessage="1" showErrorMessage="1" errorTitle="Working Capital " error="may not exceed 2 months of planned expenses." promptTitle="Working Capital " prompt="may not exceed 2 months of planned expenses." sqref="J30" xr:uid="{00000000-0002-0000-0100-000002000000}">
      <formula1>J30/J29&lt;0.16666</formula1>
    </dataValidation>
    <dataValidation type="custom" allowBlank="1" showInputMessage="1" showErrorMessage="1" errorTitle="Working Capital " error="may not exceed 2 months of planned expenses." promptTitle="Working Capital " prompt="may not exceed 2 months of planned expenses." sqref="J29" xr:uid="{00000000-0002-0000-0100-000003000000}">
      <formula1>J29/J27&lt;0.16666</formula1>
    </dataValidation>
  </dataValidations>
  <printOptions horizontalCentered="1" headings="1" gridLinesSet="0"/>
  <pageMargins left="0.7" right="0.7" top="0.75" bottom="0.75" header="0.3" footer="0.3"/>
  <pageSetup scale="55" fitToWidth="0" orientation="portrait" cellComments="atEnd" r:id="rId1"/>
  <headerFooter alignWithMargins="0">
    <oddFooter>&amp;C&amp;"Helv,Bold"PROPOSAL PAGE 3</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1:Q566"/>
  <sheetViews>
    <sheetView zoomScaleNormal="100" workbookViewId="0">
      <selection activeCell="B1" sqref="B1:K1"/>
    </sheetView>
  </sheetViews>
  <sheetFormatPr defaultRowHeight="15.5" x14ac:dyDescent="0.35"/>
  <cols>
    <col min="1" max="1" width="1.53515625" customWidth="1"/>
    <col min="2" max="2" width="4.3046875" customWidth="1"/>
    <col min="3" max="3" width="15.3828125" customWidth="1"/>
    <col min="4" max="5" width="8.69140625" customWidth="1"/>
    <col min="6" max="9" width="10.07421875" customWidth="1"/>
  </cols>
  <sheetData>
    <row r="1" spans="2:17" s="2" customFormat="1" ht="23.5" customHeight="1" thickBot="1" x14ac:dyDescent="0.65">
      <c r="B1" s="518" t="s">
        <v>226</v>
      </c>
      <c r="C1" s="519"/>
      <c r="D1" s="519"/>
      <c r="E1" s="519"/>
      <c r="F1" s="519"/>
      <c r="G1" s="519"/>
      <c r="H1" s="519"/>
      <c r="I1" s="519"/>
      <c r="J1" s="519"/>
      <c r="K1" s="520"/>
      <c r="L1" s="17"/>
      <c r="M1" s="17"/>
      <c r="N1" s="17"/>
      <c r="O1" s="17"/>
      <c r="P1" s="17"/>
      <c r="Q1" s="17"/>
    </row>
    <row r="2" spans="2:17" s="3" customFormat="1" ht="19" thickBot="1" x14ac:dyDescent="0.5">
      <c r="B2" s="521" t="s">
        <v>135</v>
      </c>
      <c r="C2" s="522"/>
      <c r="D2" s="522"/>
      <c r="E2" s="522"/>
      <c r="F2" s="522"/>
      <c r="G2" s="522"/>
      <c r="H2" s="522"/>
      <c r="I2" s="522"/>
      <c r="J2" s="522"/>
      <c r="K2" s="523"/>
      <c r="L2" s="13"/>
      <c r="M2" s="13"/>
      <c r="N2" s="13"/>
      <c r="O2" s="13"/>
      <c r="P2" s="13"/>
      <c r="Q2" s="13"/>
    </row>
    <row r="3" spans="2:17" ht="16" thickBot="1" x14ac:dyDescent="0.4">
      <c r="B3" s="178" t="s">
        <v>224</v>
      </c>
      <c r="C3" s="2"/>
      <c r="D3" s="2"/>
      <c r="E3" s="2"/>
      <c r="F3" s="2"/>
      <c r="G3" s="2"/>
      <c r="H3" s="2"/>
    </row>
    <row r="4" spans="2:17" x14ac:dyDescent="0.35">
      <c r="B4" s="364"/>
      <c r="C4" s="365" t="s">
        <v>175</v>
      </c>
      <c r="D4" s="359"/>
      <c r="E4" s="359"/>
      <c r="F4" s="359"/>
      <c r="G4" s="359"/>
      <c r="H4" s="359"/>
      <c r="I4" s="360"/>
      <c r="J4" s="360"/>
      <c r="K4" s="361"/>
    </row>
    <row r="5" spans="2:17" x14ac:dyDescent="0.35">
      <c r="B5" s="366"/>
      <c r="C5" s="178" t="s">
        <v>176</v>
      </c>
      <c r="D5" s="2"/>
      <c r="E5" s="2"/>
      <c r="F5" s="2"/>
      <c r="G5" s="2"/>
      <c r="H5" s="2"/>
      <c r="K5" s="354"/>
    </row>
    <row r="6" spans="2:17" x14ac:dyDescent="0.35">
      <c r="B6" s="367"/>
      <c r="C6" s="178" t="s">
        <v>221</v>
      </c>
      <c r="D6" s="2"/>
      <c r="E6" s="2"/>
      <c r="F6" s="2"/>
      <c r="G6" s="2"/>
      <c r="H6" s="2"/>
      <c r="K6" s="354"/>
    </row>
    <row r="7" spans="2:17" x14ac:dyDescent="0.35">
      <c r="B7" s="367"/>
      <c r="C7" s="355" t="s">
        <v>183</v>
      </c>
      <c r="D7" s="2"/>
      <c r="E7" s="2"/>
      <c r="F7" s="2"/>
      <c r="G7" s="2"/>
      <c r="H7" s="2"/>
      <c r="K7" s="354"/>
    </row>
    <row r="8" spans="2:17" x14ac:dyDescent="0.35">
      <c r="B8" s="368"/>
      <c r="C8" s="178" t="s">
        <v>177</v>
      </c>
      <c r="D8" s="2"/>
      <c r="E8" s="2"/>
      <c r="F8" s="2"/>
      <c r="G8" s="2"/>
      <c r="H8" s="2"/>
      <c r="K8" s="354"/>
    </row>
    <row r="9" spans="2:17" x14ac:dyDescent="0.35">
      <c r="B9" s="368"/>
      <c r="C9" s="178" t="s">
        <v>18</v>
      </c>
      <c r="D9" s="2"/>
      <c r="E9" s="524"/>
      <c r="F9" s="524"/>
      <c r="G9" s="524"/>
      <c r="H9" s="524"/>
      <c r="K9" s="354"/>
    </row>
    <row r="10" spans="2:17" ht="16" thickBot="1" x14ac:dyDescent="0.4">
      <c r="B10" s="369"/>
      <c r="C10" s="362"/>
      <c r="D10" s="362"/>
      <c r="E10" s="362"/>
      <c r="F10" s="362"/>
      <c r="G10" s="362"/>
      <c r="H10" s="362"/>
      <c r="I10" s="363"/>
      <c r="J10" s="363"/>
      <c r="K10" s="358"/>
    </row>
    <row r="11" spans="2:17" x14ac:dyDescent="0.35">
      <c r="B11" s="179" t="s">
        <v>225</v>
      </c>
      <c r="C11" s="2"/>
      <c r="D11" s="2"/>
      <c r="E11" s="2"/>
      <c r="F11" s="2"/>
      <c r="G11" s="2"/>
      <c r="H11" s="2"/>
    </row>
    <row r="12" spans="2:17" x14ac:dyDescent="0.35">
      <c r="B12" s="353" t="s">
        <v>222</v>
      </c>
      <c r="C12" s="2"/>
      <c r="D12" s="2"/>
      <c r="E12" s="2"/>
      <c r="F12" s="2"/>
      <c r="G12" s="2"/>
      <c r="H12" s="2"/>
    </row>
    <row r="13" spans="2:17" x14ac:dyDescent="0.35">
      <c r="B13" s="178" t="s">
        <v>223</v>
      </c>
      <c r="C13" s="2"/>
      <c r="D13" s="353"/>
      <c r="E13" s="356"/>
      <c r="F13" s="356"/>
      <c r="G13" s="356"/>
      <c r="H13" s="2"/>
    </row>
    <row r="14" spans="2:17" x14ac:dyDescent="0.35">
      <c r="B14" s="357"/>
    </row>
    <row r="562" spans="3:3" x14ac:dyDescent="0.35">
      <c r="C562" s="179"/>
    </row>
    <row r="563" spans="3:3" x14ac:dyDescent="0.35">
      <c r="C563" s="178"/>
    </row>
    <row r="564" spans="3:3" x14ac:dyDescent="0.35">
      <c r="C564" s="178"/>
    </row>
    <row r="565" spans="3:3" x14ac:dyDescent="0.35">
      <c r="C565" s="178"/>
    </row>
    <row r="566" spans="3:3" x14ac:dyDescent="0.35">
      <c r="C566" s="178"/>
    </row>
  </sheetData>
  <mergeCells count="3">
    <mergeCell ref="B1:K1"/>
    <mergeCell ref="B2:K2"/>
    <mergeCell ref="E9:H9"/>
  </mergeCells>
  <hyperlinks>
    <hyperlink ref="C7" r:id="rId1" location="How-to-calculate-billable-hours-for-an-hourly-rate" display="https://brm.ucsf.edu/recharge-review-job-aids#How-to-calculate-billable-hours-for-an-hourly-rate" xr:uid="{00000000-0004-0000-0400-000000000000}"/>
  </hyperlinks>
  <printOptions horizontalCentered="1"/>
  <pageMargins left="0.7" right="0.7" top="0.75" bottom="0.75" header="0.3" footer="0.3"/>
  <pageSetup scale="75" orientation="portrait" r:id="rId2"/>
  <headerFooter>
    <oddFooter>&amp;C&amp;"Helv,Bold"PROPOSAL PAGE 4</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3553" r:id="rId5" name="Check Box 1">
              <controlPr defaultSize="0" autoFill="0" autoLine="0" autoPict="0" altText="Parnassus_x000a_">
                <anchor moveWithCells="1" sizeWithCells="1">
                  <from>
                    <xdr:col>1</xdr:col>
                    <xdr:colOff>76200</xdr:colOff>
                    <xdr:row>2</xdr:row>
                    <xdr:rowOff>177800</xdr:rowOff>
                  </from>
                  <to>
                    <xdr:col>1</xdr:col>
                    <xdr:colOff>349250</xdr:colOff>
                    <xdr:row>4</xdr:row>
                    <xdr:rowOff>57150</xdr:rowOff>
                  </to>
                </anchor>
              </controlPr>
            </control>
          </mc:Choice>
        </mc:AlternateContent>
        <mc:AlternateContent xmlns:mc="http://schemas.openxmlformats.org/markup-compatibility/2006">
          <mc:Choice Requires="x14">
            <control shapeId="23554" r:id="rId6" name="Check Box 2">
              <controlPr defaultSize="0" autoFill="0" autoLine="0" autoPict="0" altText="Parnassus_x000a_">
                <anchor moveWithCells="1" sizeWithCells="1">
                  <from>
                    <xdr:col>1</xdr:col>
                    <xdr:colOff>76200</xdr:colOff>
                    <xdr:row>4</xdr:row>
                    <xdr:rowOff>184150</xdr:rowOff>
                  </from>
                  <to>
                    <xdr:col>1</xdr:col>
                    <xdr:colOff>349250</xdr:colOff>
                    <xdr:row>5</xdr:row>
                    <xdr:rowOff>184150</xdr:rowOff>
                  </to>
                </anchor>
              </controlPr>
            </control>
          </mc:Choice>
        </mc:AlternateContent>
        <mc:AlternateContent xmlns:mc="http://schemas.openxmlformats.org/markup-compatibility/2006">
          <mc:Choice Requires="x14">
            <control shapeId="23555" r:id="rId7" name="Check Box 3">
              <controlPr defaultSize="0" autoFill="0" autoLine="0" autoPict="0" altText="Parnassus_x000a_">
                <anchor moveWithCells="1" sizeWithCells="1">
                  <from>
                    <xdr:col>1</xdr:col>
                    <xdr:colOff>76200</xdr:colOff>
                    <xdr:row>4</xdr:row>
                    <xdr:rowOff>19050</xdr:rowOff>
                  </from>
                  <to>
                    <xdr:col>1</xdr:col>
                    <xdr:colOff>285750</xdr:colOff>
                    <xdr:row>4</xdr:row>
                    <xdr:rowOff>184150</xdr:rowOff>
                  </to>
                </anchor>
              </controlPr>
            </control>
          </mc:Choice>
        </mc:AlternateContent>
        <mc:AlternateContent xmlns:mc="http://schemas.openxmlformats.org/markup-compatibility/2006">
          <mc:Choice Requires="x14">
            <control shapeId="23556" r:id="rId8" name="Check Box 4">
              <controlPr defaultSize="0" autoFill="0" autoLine="0" autoPict="0" altText="Parnassus_x000a_">
                <anchor moveWithCells="1" sizeWithCells="1">
                  <from>
                    <xdr:col>1</xdr:col>
                    <xdr:colOff>76200</xdr:colOff>
                    <xdr:row>7</xdr:row>
                    <xdr:rowOff>0</xdr:rowOff>
                  </from>
                  <to>
                    <xdr:col>2</xdr:col>
                    <xdr:colOff>76200</xdr:colOff>
                    <xdr:row>7</xdr:row>
                    <xdr:rowOff>184150</xdr:rowOff>
                  </to>
                </anchor>
              </controlPr>
            </control>
          </mc:Choice>
        </mc:AlternateContent>
        <mc:AlternateContent xmlns:mc="http://schemas.openxmlformats.org/markup-compatibility/2006">
          <mc:Choice Requires="x14">
            <control shapeId="23557" r:id="rId9" name="Check Box 5">
              <controlPr defaultSize="0" autoFill="0" autoLine="0" autoPict="0" altText="Parnassus_x000a_">
                <anchor moveWithCells="1" sizeWithCells="1">
                  <from>
                    <xdr:col>1</xdr:col>
                    <xdr:colOff>76200</xdr:colOff>
                    <xdr:row>7</xdr:row>
                    <xdr:rowOff>171450</xdr:rowOff>
                  </from>
                  <to>
                    <xdr:col>1</xdr:col>
                    <xdr:colOff>311150</xdr:colOff>
                    <xdr:row>9</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F22"/>
  <sheetViews>
    <sheetView showGridLines="0" zoomScaleNormal="100" zoomScaleSheetLayoutView="75" workbookViewId="0">
      <selection activeCell="D8" sqref="D8"/>
    </sheetView>
  </sheetViews>
  <sheetFormatPr defaultRowHeight="15.5" x14ac:dyDescent="0.35"/>
  <cols>
    <col min="1" max="1" width="2" style="7" customWidth="1"/>
    <col min="2" max="2" width="5.07421875" style="7" customWidth="1"/>
    <col min="3" max="3" width="47.07421875" style="7" customWidth="1"/>
    <col min="4" max="4" width="7.84375" style="7" bestFit="1" customWidth="1"/>
    <col min="5" max="5" width="5.07421875" style="7" customWidth="1"/>
    <col min="6" max="6" width="11" style="7" customWidth="1"/>
    <col min="7" max="8" width="8.84375" style="7"/>
    <col min="9" max="9" width="9.53515625" style="7" customWidth="1"/>
    <col min="10" max="11" width="8.07421875" style="7" customWidth="1"/>
    <col min="12" max="253" width="8.84375" style="7"/>
    <col min="254" max="254" width="5" style="7" customWidth="1"/>
    <col min="255" max="255" width="4" style="7" customWidth="1"/>
    <col min="256" max="256" width="35.765625" style="7" customWidth="1"/>
    <col min="257" max="257" width="12" style="7" bestFit="1" customWidth="1"/>
    <col min="258" max="258" width="10.07421875" style="7" bestFit="1" customWidth="1"/>
    <col min="259" max="259" width="10.53515625" style="7" customWidth="1"/>
    <col min="260" max="260" width="8.84375" style="7"/>
    <col min="261" max="261" width="11" style="7" customWidth="1"/>
    <col min="262" max="264" width="8.84375" style="7"/>
    <col min="265" max="265" width="9.53515625" style="7" customWidth="1"/>
    <col min="266" max="267" width="8.07421875" style="7" customWidth="1"/>
    <col min="268" max="509" width="8.84375" style="7"/>
    <col min="510" max="510" width="5" style="7" customWidth="1"/>
    <col min="511" max="511" width="4" style="7" customWidth="1"/>
    <col min="512" max="512" width="35.765625" style="7" customWidth="1"/>
    <col min="513" max="513" width="12" style="7" bestFit="1" customWidth="1"/>
    <col min="514" max="514" width="10.07421875" style="7" bestFit="1" customWidth="1"/>
    <col min="515" max="515" width="10.53515625" style="7" customWidth="1"/>
    <col min="516" max="516" width="8.84375" style="7"/>
    <col min="517" max="517" width="11" style="7" customWidth="1"/>
    <col min="518" max="520" width="8.84375" style="7"/>
    <col min="521" max="521" width="9.53515625" style="7" customWidth="1"/>
    <col min="522" max="523" width="8.07421875" style="7" customWidth="1"/>
    <col min="524" max="765" width="8.84375" style="7"/>
    <col min="766" max="766" width="5" style="7" customWidth="1"/>
    <col min="767" max="767" width="4" style="7" customWidth="1"/>
    <col min="768" max="768" width="35.765625" style="7" customWidth="1"/>
    <col min="769" max="769" width="12" style="7" bestFit="1" customWidth="1"/>
    <col min="770" max="770" width="10.07421875" style="7" bestFit="1" customWidth="1"/>
    <col min="771" max="771" width="10.53515625" style="7" customWidth="1"/>
    <col min="772" max="772" width="8.84375" style="7"/>
    <col min="773" max="773" width="11" style="7" customWidth="1"/>
    <col min="774" max="776" width="8.84375" style="7"/>
    <col min="777" max="777" width="9.53515625" style="7" customWidth="1"/>
    <col min="778" max="779" width="8.07421875" style="7" customWidth="1"/>
    <col min="780" max="1021" width="8.84375" style="7"/>
    <col min="1022" max="1022" width="5" style="7" customWidth="1"/>
    <col min="1023" max="1023" width="4" style="7" customWidth="1"/>
    <col min="1024" max="1024" width="35.765625" style="7" customWidth="1"/>
    <col min="1025" max="1025" width="12" style="7" bestFit="1" customWidth="1"/>
    <col min="1026" max="1026" width="10.07421875" style="7" bestFit="1" customWidth="1"/>
    <col min="1027" max="1027" width="10.53515625" style="7" customWidth="1"/>
    <col min="1028" max="1028" width="8.84375" style="7"/>
    <col min="1029" max="1029" width="11" style="7" customWidth="1"/>
    <col min="1030" max="1032" width="8.84375" style="7"/>
    <col min="1033" max="1033" width="9.53515625" style="7" customWidth="1"/>
    <col min="1034" max="1035" width="8.07421875" style="7" customWidth="1"/>
    <col min="1036" max="1277" width="8.84375" style="7"/>
    <col min="1278" max="1278" width="5" style="7" customWidth="1"/>
    <col min="1279" max="1279" width="4" style="7" customWidth="1"/>
    <col min="1280" max="1280" width="35.765625" style="7" customWidth="1"/>
    <col min="1281" max="1281" width="12" style="7" bestFit="1" customWidth="1"/>
    <col min="1282" max="1282" width="10.07421875" style="7" bestFit="1" customWidth="1"/>
    <col min="1283" max="1283" width="10.53515625" style="7" customWidth="1"/>
    <col min="1284" max="1284" width="8.84375" style="7"/>
    <col min="1285" max="1285" width="11" style="7" customWidth="1"/>
    <col min="1286" max="1288" width="8.84375" style="7"/>
    <col min="1289" max="1289" width="9.53515625" style="7" customWidth="1"/>
    <col min="1290" max="1291" width="8.07421875" style="7" customWidth="1"/>
    <col min="1292" max="1533" width="8.84375" style="7"/>
    <col min="1534" max="1534" width="5" style="7" customWidth="1"/>
    <col min="1535" max="1535" width="4" style="7" customWidth="1"/>
    <col min="1536" max="1536" width="35.765625" style="7" customWidth="1"/>
    <col min="1537" max="1537" width="12" style="7" bestFit="1" customWidth="1"/>
    <col min="1538" max="1538" width="10.07421875" style="7" bestFit="1" customWidth="1"/>
    <col min="1539" max="1539" width="10.53515625" style="7" customWidth="1"/>
    <col min="1540" max="1540" width="8.84375" style="7"/>
    <col min="1541" max="1541" width="11" style="7" customWidth="1"/>
    <col min="1542" max="1544" width="8.84375" style="7"/>
    <col min="1545" max="1545" width="9.53515625" style="7" customWidth="1"/>
    <col min="1546" max="1547" width="8.07421875" style="7" customWidth="1"/>
    <col min="1548" max="1789" width="8.84375" style="7"/>
    <col min="1790" max="1790" width="5" style="7" customWidth="1"/>
    <col min="1791" max="1791" width="4" style="7" customWidth="1"/>
    <col min="1792" max="1792" width="35.765625" style="7" customWidth="1"/>
    <col min="1793" max="1793" width="12" style="7" bestFit="1" customWidth="1"/>
    <col min="1794" max="1794" width="10.07421875" style="7" bestFit="1" customWidth="1"/>
    <col min="1795" max="1795" width="10.53515625" style="7" customWidth="1"/>
    <col min="1796" max="1796" width="8.84375" style="7"/>
    <col min="1797" max="1797" width="11" style="7" customWidth="1"/>
    <col min="1798" max="1800" width="8.84375" style="7"/>
    <col min="1801" max="1801" width="9.53515625" style="7" customWidth="1"/>
    <col min="1802" max="1803" width="8.07421875" style="7" customWidth="1"/>
    <col min="1804" max="2045" width="8.84375" style="7"/>
    <col min="2046" max="2046" width="5" style="7" customWidth="1"/>
    <col min="2047" max="2047" width="4" style="7" customWidth="1"/>
    <col min="2048" max="2048" width="35.765625" style="7" customWidth="1"/>
    <col min="2049" max="2049" width="12" style="7" bestFit="1" customWidth="1"/>
    <col min="2050" max="2050" width="10.07421875" style="7" bestFit="1" customWidth="1"/>
    <col min="2051" max="2051" width="10.53515625" style="7" customWidth="1"/>
    <col min="2052" max="2052" width="8.84375" style="7"/>
    <col min="2053" max="2053" width="11" style="7" customWidth="1"/>
    <col min="2054" max="2056" width="8.84375" style="7"/>
    <col min="2057" max="2057" width="9.53515625" style="7" customWidth="1"/>
    <col min="2058" max="2059" width="8.07421875" style="7" customWidth="1"/>
    <col min="2060" max="2301" width="8.84375" style="7"/>
    <col min="2302" max="2302" width="5" style="7" customWidth="1"/>
    <col min="2303" max="2303" width="4" style="7" customWidth="1"/>
    <col min="2304" max="2304" width="35.765625" style="7" customWidth="1"/>
    <col min="2305" max="2305" width="12" style="7" bestFit="1" customWidth="1"/>
    <col min="2306" max="2306" width="10.07421875" style="7" bestFit="1" customWidth="1"/>
    <col min="2307" max="2307" width="10.53515625" style="7" customWidth="1"/>
    <col min="2308" max="2308" width="8.84375" style="7"/>
    <col min="2309" max="2309" width="11" style="7" customWidth="1"/>
    <col min="2310" max="2312" width="8.84375" style="7"/>
    <col min="2313" max="2313" width="9.53515625" style="7" customWidth="1"/>
    <col min="2314" max="2315" width="8.07421875" style="7" customWidth="1"/>
    <col min="2316" max="2557" width="8.84375" style="7"/>
    <col min="2558" max="2558" width="5" style="7" customWidth="1"/>
    <col min="2559" max="2559" width="4" style="7" customWidth="1"/>
    <col min="2560" max="2560" width="35.765625" style="7" customWidth="1"/>
    <col min="2561" max="2561" width="12" style="7" bestFit="1" customWidth="1"/>
    <col min="2562" max="2562" width="10.07421875" style="7" bestFit="1" customWidth="1"/>
    <col min="2563" max="2563" width="10.53515625" style="7" customWidth="1"/>
    <col min="2564" max="2564" width="8.84375" style="7"/>
    <col min="2565" max="2565" width="11" style="7" customWidth="1"/>
    <col min="2566" max="2568" width="8.84375" style="7"/>
    <col min="2569" max="2569" width="9.53515625" style="7" customWidth="1"/>
    <col min="2570" max="2571" width="8.07421875" style="7" customWidth="1"/>
    <col min="2572" max="2813" width="8.84375" style="7"/>
    <col min="2814" max="2814" width="5" style="7" customWidth="1"/>
    <col min="2815" max="2815" width="4" style="7" customWidth="1"/>
    <col min="2816" max="2816" width="35.765625" style="7" customWidth="1"/>
    <col min="2817" max="2817" width="12" style="7" bestFit="1" customWidth="1"/>
    <col min="2818" max="2818" width="10.07421875" style="7" bestFit="1" customWidth="1"/>
    <col min="2819" max="2819" width="10.53515625" style="7" customWidth="1"/>
    <col min="2820" max="2820" width="8.84375" style="7"/>
    <col min="2821" max="2821" width="11" style="7" customWidth="1"/>
    <col min="2822" max="2824" width="8.84375" style="7"/>
    <col min="2825" max="2825" width="9.53515625" style="7" customWidth="1"/>
    <col min="2826" max="2827" width="8.07421875" style="7" customWidth="1"/>
    <col min="2828" max="3069" width="8.84375" style="7"/>
    <col min="3070" max="3070" width="5" style="7" customWidth="1"/>
    <col min="3071" max="3071" width="4" style="7" customWidth="1"/>
    <col min="3072" max="3072" width="35.765625" style="7" customWidth="1"/>
    <col min="3073" max="3073" width="12" style="7" bestFit="1" customWidth="1"/>
    <col min="3074" max="3074" width="10.07421875" style="7" bestFit="1" customWidth="1"/>
    <col min="3075" max="3075" width="10.53515625" style="7" customWidth="1"/>
    <col min="3076" max="3076" width="8.84375" style="7"/>
    <col min="3077" max="3077" width="11" style="7" customWidth="1"/>
    <col min="3078" max="3080" width="8.84375" style="7"/>
    <col min="3081" max="3081" width="9.53515625" style="7" customWidth="1"/>
    <col min="3082" max="3083" width="8.07421875" style="7" customWidth="1"/>
    <col min="3084" max="3325" width="8.84375" style="7"/>
    <col min="3326" max="3326" width="5" style="7" customWidth="1"/>
    <col min="3327" max="3327" width="4" style="7" customWidth="1"/>
    <col min="3328" max="3328" width="35.765625" style="7" customWidth="1"/>
    <col min="3329" max="3329" width="12" style="7" bestFit="1" customWidth="1"/>
    <col min="3330" max="3330" width="10.07421875" style="7" bestFit="1" customWidth="1"/>
    <col min="3331" max="3331" width="10.53515625" style="7" customWidth="1"/>
    <col min="3332" max="3332" width="8.84375" style="7"/>
    <col min="3333" max="3333" width="11" style="7" customWidth="1"/>
    <col min="3334" max="3336" width="8.84375" style="7"/>
    <col min="3337" max="3337" width="9.53515625" style="7" customWidth="1"/>
    <col min="3338" max="3339" width="8.07421875" style="7" customWidth="1"/>
    <col min="3340" max="3581" width="8.84375" style="7"/>
    <col min="3582" max="3582" width="5" style="7" customWidth="1"/>
    <col min="3583" max="3583" width="4" style="7" customWidth="1"/>
    <col min="3584" max="3584" width="35.765625" style="7" customWidth="1"/>
    <col min="3585" max="3585" width="12" style="7" bestFit="1" customWidth="1"/>
    <col min="3586" max="3586" width="10.07421875" style="7" bestFit="1" customWidth="1"/>
    <col min="3587" max="3587" width="10.53515625" style="7" customWidth="1"/>
    <col min="3588" max="3588" width="8.84375" style="7"/>
    <col min="3589" max="3589" width="11" style="7" customWidth="1"/>
    <col min="3590" max="3592" width="8.84375" style="7"/>
    <col min="3593" max="3593" width="9.53515625" style="7" customWidth="1"/>
    <col min="3594" max="3595" width="8.07421875" style="7" customWidth="1"/>
    <col min="3596" max="3837" width="8.84375" style="7"/>
    <col min="3838" max="3838" width="5" style="7" customWidth="1"/>
    <col min="3839" max="3839" width="4" style="7" customWidth="1"/>
    <col min="3840" max="3840" width="35.765625" style="7" customWidth="1"/>
    <col min="3841" max="3841" width="12" style="7" bestFit="1" customWidth="1"/>
    <col min="3842" max="3842" width="10.07421875" style="7" bestFit="1" customWidth="1"/>
    <col min="3843" max="3843" width="10.53515625" style="7" customWidth="1"/>
    <col min="3844" max="3844" width="8.84375" style="7"/>
    <col min="3845" max="3845" width="11" style="7" customWidth="1"/>
    <col min="3846" max="3848" width="8.84375" style="7"/>
    <col min="3849" max="3849" width="9.53515625" style="7" customWidth="1"/>
    <col min="3850" max="3851" width="8.07421875" style="7" customWidth="1"/>
    <col min="3852" max="4093" width="8.84375" style="7"/>
    <col min="4094" max="4094" width="5" style="7" customWidth="1"/>
    <col min="4095" max="4095" width="4" style="7" customWidth="1"/>
    <col min="4096" max="4096" width="35.765625" style="7" customWidth="1"/>
    <col min="4097" max="4097" width="12" style="7" bestFit="1" customWidth="1"/>
    <col min="4098" max="4098" width="10.07421875" style="7" bestFit="1" customWidth="1"/>
    <col min="4099" max="4099" width="10.53515625" style="7" customWidth="1"/>
    <col min="4100" max="4100" width="8.84375" style="7"/>
    <col min="4101" max="4101" width="11" style="7" customWidth="1"/>
    <col min="4102" max="4104" width="8.84375" style="7"/>
    <col min="4105" max="4105" width="9.53515625" style="7" customWidth="1"/>
    <col min="4106" max="4107" width="8.07421875" style="7" customWidth="1"/>
    <col min="4108" max="4349" width="8.84375" style="7"/>
    <col min="4350" max="4350" width="5" style="7" customWidth="1"/>
    <col min="4351" max="4351" width="4" style="7" customWidth="1"/>
    <col min="4352" max="4352" width="35.765625" style="7" customWidth="1"/>
    <col min="4353" max="4353" width="12" style="7" bestFit="1" customWidth="1"/>
    <col min="4354" max="4354" width="10.07421875" style="7" bestFit="1" customWidth="1"/>
    <col min="4355" max="4355" width="10.53515625" style="7" customWidth="1"/>
    <col min="4356" max="4356" width="8.84375" style="7"/>
    <col min="4357" max="4357" width="11" style="7" customWidth="1"/>
    <col min="4358" max="4360" width="8.84375" style="7"/>
    <col min="4361" max="4361" width="9.53515625" style="7" customWidth="1"/>
    <col min="4362" max="4363" width="8.07421875" style="7" customWidth="1"/>
    <col min="4364" max="4605" width="8.84375" style="7"/>
    <col min="4606" max="4606" width="5" style="7" customWidth="1"/>
    <col min="4607" max="4607" width="4" style="7" customWidth="1"/>
    <col min="4608" max="4608" width="35.765625" style="7" customWidth="1"/>
    <col min="4609" max="4609" width="12" style="7" bestFit="1" customWidth="1"/>
    <col min="4610" max="4610" width="10.07421875" style="7" bestFit="1" customWidth="1"/>
    <col min="4611" max="4611" width="10.53515625" style="7" customWidth="1"/>
    <col min="4612" max="4612" width="8.84375" style="7"/>
    <col min="4613" max="4613" width="11" style="7" customWidth="1"/>
    <col min="4614" max="4616" width="8.84375" style="7"/>
    <col min="4617" max="4617" width="9.53515625" style="7" customWidth="1"/>
    <col min="4618" max="4619" width="8.07421875" style="7" customWidth="1"/>
    <col min="4620" max="4861" width="8.84375" style="7"/>
    <col min="4862" max="4862" width="5" style="7" customWidth="1"/>
    <col min="4863" max="4863" width="4" style="7" customWidth="1"/>
    <col min="4864" max="4864" width="35.765625" style="7" customWidth="1"/>
    <col min="4865" max="4865" width="12" style="7" bestFit="1" customWidth="1"/>
    <col min="4866" max="4866" width="10.07421875" style="7" bestFit="1" customWidth="1"/>
    <col min="4867" max="4867" width="10.53515625" style="7" customWidth="1"/>
    <col min="4868" max="4868" width="8.84375" style="7"/>
    <col min="4869" max="4869" width="11" style="7" customWidth="1"/>
    <col min="4870" max="4872" width="8.84375" style="7"/>
    <col min="4873" max="4873" width="9.53515625" style="7" customWidth="1"/>
    <col min="4874" max="4875" width="8.07421875" style="7" customWidth="1"/>
    <col min="4876" max="5117" width="8.84375" style="7"/>
    <col min="5118" max="5118" width="5" style="7" customWidth="1"/>
    <col min="5119" max="5119" width="4" style="7" customWidth="1"/>
    <col min="5120" max="5120" width="35.765625" style="7" customWidth="1"/>
    <col min="5121" max="5121" width="12" style="7" bestFit="1" customWidth="1"/>
    <col min="5122" max="5122" width="10.07421875" style="7" bestFit="1" customWidth="1"/>
    <col min="5123" max="5123" width="10.53515625" style="7" customWidth="1"/>
    <col min="5124" max="5124" width="8.84375" style="7"/>
    <col min="5125" max="5125" width="11" style="7" customWidth="1"/>
    <col min="5126" max="5128" width="8.84375" style="7"/>
    <col min="5129" max="5129" width="9.53515625" style="7" customWidth="1"/>
    <col min="5130" max="5131" width="8.07421875" style="7" customWidth="1"/>
    <col min="5132" max="5373" width="8.84375" style="7"/>
    <col min="5374" max="5374" width="5" style="7" customWidth="1"/>
    <col min="5375" max="5375" width="4" style="7" customWidth="1"/>
    <col min="5376" max="5376" width="35.765625" style="7" customWidth="1"/>
    <col min="5377" max="5377" width="12" style="7" bestFit="1" customWidth="1"/>
    <col min="5378" max="5378" width="10.07421875" style="7" bestFit="1" customWidth="1"/>
    <col min="5379" max="5379" width="10.53515625" style="7" customWidth="1"/>
    <col min="5380" max="5380" width="8.84375" style="7"/>
    <col min="5381" max="5381" width="11" style="7" customWidth="1"/>
    <col min="5382" max="5384" width="8.84375" style="7"/>
    <col min="5385" max="5385" width="9.53515625" style="7" customWidth="1"/>
    <col min="5386" max="5387" width="8.07421875" style="7" customWidth="1"/>
    <col min="5388" max="5629" width="8.84375" style="7"/>
    <col min="5630" max="5630" width="5" style="7" customWidth="1"/>
    <col min="5631" max="5631" width="4" style="7" customWidth="1"/>
    <col min="5632" max="5632" width="35.765625" style="7" customWidth="1"/>
    <col min="5633" max="5633" width="12" style="7" bestFit="1" customWidth="1"/>
    <col min="5634" max="5634" width="10.07421875" style="7" bestFit="1" customWidth="1"/>
    <col min="5635" max="5635" width="10.53515625" style="7" customWidth="1"/>
    <col min="5636" max="5636" width="8.84375" style="7"/>
    <col min="5637" max="5637" width="11" style="7" customWidth="1"/>
    <col min="5638" max="5640" width="8.84375" style="7"/>
    <col min="5641" max="5641" width="9.53515625" style="7" customWidth="1"/>
    <col min="5642" max="5643" width="8.07421875" style="7" customWidth="1"/>
    <col min="5644" max="5885" width="8.84375" style="7"/>
    <col min="5886" max="5886" width="5" style="7" customWidth="1"/>
    <col min="5887" max="5887" width="4" style="7" customWidth="1"/>
    <col min="5888" max="5888" width="35.765625" style="7" customWidth="1"/>
    <col min="5889" max="5889" width="12" style="7" bestFit="1" customWidth="1"/>
    <col min="5890" max="5890" width="10.07421875" style="7" bestFit="1" customWidth="1"/>
    <col min="5891" max="5891" width="10.53515625" style="7" customWidth="1"/>
    <col min="5892" max="5892" width="8.84375" style="7"/>
    <col min="5893" max="5893" width="11" style="7" customWidth="1"/>
    <col min="5894" max="5896" width="8.84375" style="7"/>
    <col min="5897" max="5897" width="9.53515625" style="7" customWidth="1"/>
    <col min="5898" max="5899" width="8.07421875" style="7" customWidth="1"/>
    <col min="5900" max="6141" width="8.84375" style="7"/>
    <col min="6142" max="6142" width="5" style="7" customWidth="1"/>
    <col min="6143" max="6143" width="4" style="7" customWidth="1"/>
    <col min="6144" max="6144" width="35.765625" style="7" customWidth="1"/>
    <col min="6145" max="6145" width="12" style="7" bestFit="1" customWidth="1"/>
    <col min="6146" max="6146" width="10.07421875" style="7" bestFit="1" customWidth="1"/>
    <col min="6147" max="6147" width="10.53515625" style="7" customWidth="1"/>
    <col min="6148" max="6148" width="8.84375" style="7"/>
    <col min="6149" max="6149" width="11" style="7" customWidth="1"/>
    <col min="6150" max="6152" width="8.84375" style="7"/>
    <col min="6153" max="6153" width="9.53515625" style="7" customWidth="1"/>
    <col min="6154" max="6155" width="8.07421875" style="7" customWidth="1"/>
    <col min="6156" max="6397" width="8.84375" style="7"/>
    <col min="6398" max="6398" width="5" style="7" customWidth="1"/>
    <col min="6399" max="6399" width="4" style="7" customWidth="1"/>
    <col min="6400" max="6400" width="35.765625" style="7" customWidth="1"/>
    <col min="6401" max="6401" width="12" style="7" bestFit="1" customWidth="1"/>
    <col min="6402" max="6402" width="10.07421875" style="7" bestFit="1" customWidth="1"/>
    <col min="6403" max="6403" width="10.53515625" style="7" customWidth="1"/>
    <col min="6404" max="6404" width="8.84375" style="7"/>
    <col min="6405" max="6405" width="11" style="7" customWidth="1"/>
    <col min="6406" max="6408" width="8.84375" style="7"/>
    <col min="6409" max="6409" width="9.53515625" style="7" customWidth="1"/>
    <col min="6410" max="6411" width="8.07421875" style="7" customWidth="1"/>
    <col min="6412" max="6653" width="8.84375" style="7"/>
    <col min="6654" max="6654" width="5" style="7" customWidth="1"/>
    <col min="6655" max="6655" width="4" style="7" customWidth="1"/>
    <col min="6656" max="6656" width="35.765625" style="7" customWidth="1"/>
    <col min="6657" max="6657" width="12" style="7" bestFit="1" customWidth="1"/>
    <col min="6658" max="6658" width="10.07421875" style="7" bestFit="1" customWidth="1"/>
    <col min="6659" max="6659" width="10.53515625" style="7" customWidth="1"/>
    <col min="6660" max="6660" width="8.84375" style="7"/>
    <col min="6661" max="6661" width="11" style="7" customWidth="1"/>
    <col min="6662" max="6664" width="8.84375" style="7"/>
    <col min="6665" max="6665" width="9.53515625" style="7" customWidth="1"/>
    <col min="6666" max="6667" width="8.07421875" style="7" customWidth="1"/>
    <col min="6668" max="6909" width="8.84375" style="7"/>
    <col min="6910" max="6910" width="5" style="7" customWidth="1"/>
    <col min="6911" max="6911" width="4" style="7" customWidth="1"/>
    <col min="6912" max="6912" width="35.765625" style="7" customWidth="1"/>
    <col min="6913" max="6913" width="12" style="7" bestFit="1" customWidth="1"/>
    <col min="6914" max="6914" width="10.07421875" style="7" bestFit="1" customWidth="1"/>
    <col min="6915" max="6915" width="10.53515625" style="7" customWidth="1"/>
    <col min="6916" max="6916" width="8.84375" style="7"/>
    <col min="6917" max="6917" width="11" style="7" customWidth="1"/>
    <col min="6918" max="6920" width="8.84375" style="7"/>
    <col min="6921" max="6921" width="9.53515625" style="7" customWidth="1"/>
    <col min="6922" max="6923" width="8.07421875" style="7" customWidth="1"/>
    <col min="6924" max="7165" width="8.84375" style="7"/>
    <col min="7166" max="7166" width="5" style="7" customWidth="1"/>
    <col min="7167" max="7167" width="4" style="7" customWidth="1"/>
    <col min="7168" max="7168" width="35.765625" style="7" customWidth="1"/>
    <col min="7169" max="7169" width="12" style="7" bestFit="1" customWidth="1"/>
    <col min="7170" max="7170" width="10.07421875" style="7" bestFit="1" customWidth="1"/>
    <col min="7171" max="7171" width="10.53515625" style="7" customWidth="1"/>
    <col min="7172" max="7172" width="8.84375" style="7"/>
    <col min="7173" max="7173" width="11" style="7" customWidth="1"/>
    <col min="7174" max="7176" width="8.84375" style="7"/>
    <col min="7177" max="7177" width="9.53515625" style="7" customWidth="1"/>
    <col min="7178" max="7179" width="8.07421875" style="7" customWidth="1"/>
    <col min="7180" max="7421" width="8.84375" style="7"/>
    <col min="7422" max="7422" width="5" style="7" customWidth="1"/>
    <col min="7423" max="7423" width="4" style="7" customWidth="1"/>
    <col min="7424" max="7424" width="35.765625" style="7" customWidth="1"/>
    <col min="7425" max="7425" width="12" style="7" bestFit="1" customWidth="1"/>
    <col min="7426" max="7426" width="10.07421875" style="7" bestFit="1" customWidth="1"/>
    <col min="7427" max="7427" width="10.53515625" style="7" customWidth="1"/>
    <col min="7428" max="7428" width="8.84375" style="7"/>
    <col min="7429" max="7429" width="11" style="7" customWidth="1"/>
    <col min="7430" max="7432" width="8.84375" style="7"/>
    <col min="7433" max="7433" width="9.53515625" style="7" customWidth="1"/>
    <col min="7434" max="7435" width="8.07421875" style="7" customWidth="1"/>
    <col min="7436" max="7677" width="8.84375" style="7"/>
    <col min="7678" max="7678" width="5" style="7" customWidth="1"/>
    <col min="7679" max="7679" width="4" style="7" customWidth="1"/>
    <col min="7680" max="7680" width="35.765625" style="7" customWidth="1"/>
    <col min="7681" max="7681" width="12" style="7" bestFit="1" customWidth="1"/>
    <col min="7682" max="7682" width="10.07421875" style="7" bestFit="1" customWidth="1"/>
    <col min="7683" max="7683" width="10.53515625" style="7" customWidth="1"/>
    <col min="7684" max="7684" width="8.84375" style="7"/>
    <col min="7685" max="7685" width="11" style="7" customWidth="1"/>
    <col min="7686" max="7688" width="8.84375" style="7"/>
    <col min="7689" max="7689" width="9.53515625" style="7" customWidth="1"/>
    <col min="7690" max="7691" width="8.07421875" style="7" customWidth="1"/>
    <col min="7692" max="7933" width="8.84375" style="7"/>
    <col min="7934" max="7934" width="5" style="7" customWidth="1"/>
    <col min="7935" max="7935" width="4" style="7" customWidth="1"/>
    <col min="7936" max="7936" width="35.765625" style="7" customWidth="1"/>
    <col min="7937" max="7937" width="12" style="7" bestFit="1" customWidth="1"/>
    <col min="7938" max="7938" width="10.07421875" style="7" bestFit="1" customWidth="1"/>
    <col min="7939" max="7939" width="10.53515625" style="7" customWidth="1"/>
    <col min="7940" max="7940" width="8.84375" style="7"/>
    <col min="7941" max="7941" width="11" style="7" customWidth="1"/>
    <col min="7942" max="7944" width="8.84375" style="7"/>
    <col min="7945" max="7945" width="9.53515625" style="7" customWidth="1"/>
    <col min="7946" max="7947" width="8.07421875" style="7" customWidth="1"/>
    <col min="7948" max="8189" width="8.84375" style="7"/>
    <col min="8190" max="8190" width="5" style="7" customWidth="1"/>
    <col min="8191" max="8191" width="4" style="7" customWidth="1"/>
    <col min="8192" max="8192" width="35.765625" style="7" customWidth="1"/>
    <col min="8193" max="8193" width="12" style="7" bestFit="1" customWidth="1"/>
    <col min="8194" max="8194" width="10.07421875" style="7" bestFit="1" customWidth="1"/>
    <col min="8195" max="8195" width="10.53515625" style="7" customWidth="1"/>
    <col min="8196" max="8196" width="8.84375" style="7"/>
    <col min="8197" max="8197" width="11" style="7" customWidth="1"/>
    <col min="8198" max="8200" width="8.84375" style="7"/>
    <col min="8201" max="8201" width="9.53515625" style="7" customWidth="1"/>
    <col min="8202" max="8203" width="8.07421875" style="7" customWidth="1"/>
    <col min="8204" max="8445" width="8.84375" style="7"/>
    <col min="8446" max="8446" width="5" style="7" customWidth="1"/>
    <col min="8447" max="8447" width="4" style="7" customWidth="1"/>
    <col min="8448" max="8448" width="35.765625" style="7" customWidth="1"/>
    <col min="8449" max="8449" width="12" style="7" bestFit="1" customWidth="1"/>
    <col min="8450" max="8450" width="10.07421875" style="7" bestFit="1" customWidth="1"/>
    <col min="8451" max="8451" width="10.53515625" style="7" customWidth="1"/>
    <col min="8452" max="8452" width="8.84375" style="7"/>
    <col min="8453" max="8453" width="11" style="7" customWidth="1"/>
    <col min="8454" max="8456" width="8.84375" style="7"/>
    <col min="8457" max="8457" width="9.53515625" style="7" customWidth="1"/>
    <col min="8458" max="8459" width="8.07421875" style="7" customWidth="1"/>
    <col min="8460" max="8701" width="8.84375" style="7"/>
    <col min="8702" max="8702" width="5" style="7" customWidth="1"/>
    <col min="8703" max="8703" width="4" style="7" customWidth="1"/>
    <col min="8704" max="8704" width="35.765625" style="7" customWidth="1"/>
    <col min="8705" max="8705" width="12" style="7" bestFit="1" customWidth="1"/>
    <col min="8706" max="8706" width="10.07421875" style="7" bestFit="1" customWidth="1"/>
    <col min="8707" max="8707" width="10.53515625" style="7" customWidth="1"/>
    <col min="8708" max="8708" width="8.84375" style="7"/>
    <col min="8709" max="8709" width="11" style="7" customWidth="1"/>
    <col min="8710" max="8712" width="8.84375" style="7"/>
    <col min="8713" max="8713" width="9.53515625" style="7" customWidth="1"/>
    <col min="8714" max="8715" width="8.07421875" style="7" customWidth="1"/>
    <col min="8716" max="8957" width="8.84375" style="7"/>
    <col min="8958" max="8958" width="5" style="7" customWidth="1"/>
    <col min="8959" max="8959" width="4" style="7" customWidth="1"/>
    <col min="8960" max="8960" width="35.765625" style="7" customWidth="1"/>
    <col min="8961" max="8961" width="12" style="7" bestFit="1" customWidth="1"/>
    <col min="8962" max="8962" width="10.07421875" style="7" bestFit="1" customWidth="1"/>
    <col min="8963" max="8963" width="10.53515625" style="7" customWidth="1"/>
    <col min="8964" max="8964" width="8.84375" style="7"/>
    <col min="8965" max="8965" width="11" style="7" customWidth="1"/>
    <col min="8966" max="8968" width="8.84375" style="7"/>
    <col min="8969" max="8969" width="9.53515625" style="7" customWidth="1"/>
    <col min="8970" max="8971" width="8.07421875" style="7" customWidth="1"/>
    <col min="8972" max="9213" width="8.84375" style="7"/>
    <col min="9214" max="9214" width="5" style="7" customWidth="1"/>
    <col min="9215" max="9215" width="4" style="7" customWidth="1"/>
    <col min="9216" max="9216" width="35.765625" style="7" customWidth="1"/>
    <col min="9217" max="9217" width="12" style="7" bestFit="1" customWidth="1"/>
    <col min="9218" max="9218" width="10.07421875" style="7" bestFit="1" customWidth="1"/>
    <col min="9219" max="9219" width="10.53515625" style="7" customWidth="1"/>
    <col min="9220" max="9220" width="8.84375" style="7"/>
    <col min="9221" max="9221" width="11" style="7" customWidth="1"/>
    <col min="9222" max="9224" width="8.84375" style="7"/>
    <col min="9225" max="9225" width="9.53515625" style="7" customWidth="1"/>
    <col min="9226" max="9227" width="8.07421875" style="7" customWidth="1"/>
    <col min="9228" max="9469" width="8.84375" style="7"/>
    <col min="9470" max="9470" width="5" style="7" customWidth="1"/>
    <col min="9471" max="9471" width="4" style="7" customWidth="1"/>
    <col min="9472" max="9472" width="35.765625" style="7" customWidth="1"/>
    <col min="9473" max="9473" width="12" style="7" bestFit="1" customWidth="1"/>
    <col min="9474" max="9474" width="10.07421875" style="7" bestFit="1" customWidth="1"/>
    <col min="9475" max="9475" width="10.53515625" style="7" customWidth="1"/>
    <col min="9476" max="9476" width="8.84375" style="7"/>
    <col min="9477" max="9477" width="11" style="7" customWidth="1"/>
    <col min="9478" max="9480" width="8.84375" style="7"/>
    <col min="9481" max="9481" width="9.53515625" style="7" customWidth="1"/>
    <col min="9482" max="9483" width="8.07421875" style="7" customWidth="1"/>
    <col min="9484" max="9725" width="8.84375" style="7"/>
    <col min="9726" max="9726" width="5" style="7" customWidth="1"/>
    <col min="9727" max="9727" width="4" style="7" customWidth="1"/>
    <col min="9728" max="9728" width="35.765625" style="7" customWidth="1"/>
    <col min="9729" max="9729" width="12" style="7" bestFit="1" customWidth="1"/>
    <col min="9730" max="9730" width="10.07421875" style="7" bestFit="1" customWidth="1"/>
    <col min="9731" max="9731" width="10.53515625" style="7" customWidth="1"/>
    <col min="9732" max="9732" width="8.84375" style="7"/>
    <col min="9733" max="9733" width="11" style="7" customWidth="1"/>
    <col min="9734" max="9736" width="8.84375" style="7"/>
    <col min="9737" max="9737" width="9.53515625" style="7" customWidth="1"/>
    <col min="9738" max="9739" width="8.07421875" style="7" customWidth="1"/>
    <col min="9740" max="9981" width="8.84375" style="7"/>
    <col min="9982" max="9982" width="5" style="7" customWidth="1"/>
    <col min="9983" max="9983" width="4" style="7" customWidth="1"/>
    <col min="9984" max="9984" width="35.765625" style="7" customWidth="1"/>
    <col min="9985" max="9985" width="12" style="7" bestFit="1" customWidth="1"/>
    <col min="9986" max="9986" width="10.07421875" style="7" bestFit="1" customWidth="1"/>
    <col min="9987" max="9987" width="10.53515625" style="7" customWidth="1"/>
    <col min="9988" max="9988" width="8.84375" style="7"/>
    <col min="9989" max="9989" width="11" style="7" customWidth="1"/>
    <col min="9990" max="9992" width="8.84375" style="7"/>
    <col min="9993" max="9993" width="9.53515625" style="7" customWidth="1"/>
    <col min="9994" max="9995" width="8.07421875" style="7" customWidth="1"/>
    <col min="9996" max="10237" width="8.84375" style="7"/>
    <col min="10238" max="10238" width="5" style="7" customWidth="1"/>
    <col min="10239" max="10239" width="4" style="7" customWidth="1"/>
    <col min="10240" max="10240" width="35.765625" style="7" customWidth="1"/>
    <col min="10241" max="10241" width="12" style="7" bestFit="1" customWidth="1"/>
    <col min="10242" max="10242" width="10.07421875" style="7" bestFit="1" customWidth="1"/>
    <col min="10243" max="10243" width="10.53515625" style="7" customWidth="1"/>
    <col min="10244" max="10244" width="8.84375" style="7"/>
    <col min="10245" max="10245" width="11" style="7" customWidth="1"/>
    <col min="10246" max="10248" width="8.84375" style="7"/>
    <col min="10249" max="10249" width="9.53515625" style="7" customWidth="1"/>
    <col min="10250" max="10251" width="8.07421875" style="7" customWidth="1"/>
    <col min="10252" max="10493" width="8.84375" style="7"/>
    <col min="10494" max="10494" width="5" style="7" customWidth="1"/>
    <col min="10495" max="10495" width="4" style="7" customWidth="1"/>
    <col min="10496" max="10496" width="35.765625" style="7" customWidth="1"/>
    <col min="10497" max="10497" width="12" style="7" bestFit="1" customWidth="1"/>
    <col min="10498" max="10498" width="10.07421875" style="7" bestFit="1" customWidth="1"/>
    <col min="10499" max="10499" width="10.53515625" style="7" customWidth="1"/>
    <col min="10500" max="10500" width="8.84375" style="7"/>
    <col min="10501" max="10501" width="11" style="7" customWidth="1"/>
    <col min="10502" max="10504" width="8.84375" style="7"/>
    <col min="10505" max="10505" width="9.53515625" style="7" customWidth="1"/>
    <col min="10506" max="10507" width="8.07421875" style="7" customWidth="1"/>
    <col min="10508" max="10749" width="8.84375" style="7"/>
    <col min="10750" max="10750" width="5" style="7" customWidth="1"/>
    <col min="10751" max="10751" width="4" style="7" customWidth="1"/>
    <col min="10752" max="10752" width="35.765625" style="7" customWidth="1"/>
    <col min="10753" max="10753" width="12" style="7" bestFit="1" customWidth="1"/>
    <col min="10754" max="10754" width="10.07421875" style="7" bestFit="1" customWidth="1"/>
    <col min="10755" max="10755" width="10.53515625" style="7" customWidth="1"/>
    <col min="10756" max="10756" width="8.84375" style="7"/>
    <col min="10757" max="10757" width="11" style="7" customWidth="1"/>
    <col min="10758" max="10760" width="8.84375" style="7"/>
    <col min="10761" max="10761" width="9.53515625" style="7" customWidth="1"/>
    <col min="10762" max="10763" width="8.07421875" style="7" customWidth="1"/>
    <col min="10764" max="11005" width="8.84375" style="7"/>
    <col min="11006" max="11006" width="5" style="7" customWidth="1"/>
    <col min="11007" max="11007" width="4" style="7" customWidth="1"/>
    <col min="11008" max="11008" width="35.765625" style="7" customWidth="1"/>
    <col min="11009" max="11009" width="12" style="7" bestFit="1" customWidth="1"/>
    <col min="11010" max="11010" width="10.07421875" style="7" bestFit="1" customWidth="1"/>
    <col min="11011" max="11011" width="10.53515625" style="7" customWidth="1"/>
    <col min="11012" max="11012" width="8.84375" style="7"/>
    <col min="11013" max="11013" width="11" style="7" customWidth="1"/>
    <col min="11014" max="11016" width="8.84375" style="7"/>
    <col min="11017" max="11017" width="9.53515625" style="7" customWidth="1"/>
    <col min="11018" max="11019" width="8.07421875" style="7" customWidth="1"/>
    <col min="11020" max="11261" width="8.84375" style="7"/>
    <col min="11262" max="11262" width="5" style="7" customWidth="1"/>
    <col min="11263" max="11263" width="4" style="7" customWidth="1"/>
    <col min="11264" max="11264" width="35.765625" style="7" customWidth="1"/>
    <col min="11265" max="11265" width="12" style="7" bestFit="1" customWidth="1"/>
    <col min="11266" max="11266" width="10.07421875" style="7" bestFit="1" customWidth="1"/>
    <col min="11267" max="11267" width="10.53515625" style="7" customWidth="1"/>
    <col min="11268" max="11268" width="8.84375" style="7"/>
    <col min="11269" max="11269" width="11" style="7" customWidth="1"/>
    <col min="11270" max="11272" width="8.84375" style="7"/>
    <col min="11273" max="11273" width="9.53515625" style="7" customWidth="1"/>
    <col min="11274" max="11275" width="8.07421875" style="7" customWidth="1"/>
    <col min="11276" max="11517" width="8.84375" style="7"/>
    <col min="11518" max="11518" width="5" style="7" customWidth="1"/>
    <col min="11519" max="11519" width="4" style="7" customWidth="1"/>
    <col min="11520" max="11520" width="35.765625" style="7" customWidth="1"/>
    <col min="11521" max="11521" width="12" style="7" bestFit="1" customWidth="1"/>
    <col min="11522" max="11522" width="10.07421875" style="7" bestFit="1" customWidth="1"/>
    <col min="11523" max="11523" width="10.53515625" style="7" customWidth="1"/>
    <col min="11524" max="11524" width="8.84375" style="7"/>
    <col min="11525" max="11525" width="11" style="7" customWidth="1"/>
    <col min="11526" max="11528" width="8.84375" style="7"/>
    <col min="11529" max="11529" width="9.53515625" style="7" customWidth="1"/>
    <col min="11530" max="11531" width="8.07421875" style="7" customWidth="1"/>
    <col min="11532" max="11773" width="8.84375" style="7"/>
    <col min="11774" max="11774" width="5" style="7" customWidth="1"/>
    <col min="11775" max="11775" width="4" style="7" customWidth="1"/>
    <col min="11776" max="11776" width="35.765625" style="7" customWidth="1"/>
    <col min="11777" max="11777" width="12" style="7" bestFit="1" customWidth="1"/>
    <col min="11778" max="11778" width="10.07421875" style="7" bestFit="1" customWidth="1"/>
    <col min="11779" max="11779" width="10.53515625" style="7" customWidth="1"/>
    <col min="11780" max="11780" width="8.84375" style="7"/>
    <col min="11781" max="11781" width="11" style="7" customWidth="1"/>
    <col min="11782" max="11784" width="8.84375" style="7"/>
    <col min="11785" max="11785" width="9.53515625" style="7" customWidth="1"/>
    <col min="11786" max="11787" width="8.07421875" style="7" customWidth="1"/>
    <col min="11788" max="12029" width="8.84375" style="7"/>
    <col min="12030" max="12030" width="5" style="7" customWidth="1"/>
    <col min="12031" max="12031" width="4" style="7" customWidth="1"/>
    <col min="12032" max="12032" width="35.765625" style="7" customWidth="1"/>
    <col min="12033" max="12033" width="12" style="7" bestFit="1" customWidth="1"/>
    <col min="12034" max="12034" width="10.07421875" style="7" bestFit="1" customWidth="1"/>
    <col min="12035" max="12035" width="10.53515625" style="7" customWidth="1"/>
    <col min="12036" max="12036" width="8.84375" style="7"/>
    <col min="12037" max="12037" width="11" style="7" customWidth="1"/>
    <col min="12038" max="12040" width="8.84375" style="7"/>
    <col min="12041" max="12041" width="9.53515625" style="7" customWidth="1"/>
    <col min="12042" max="12043" width="8.07421875" style="7" customWidth="1"/>
    <col min="12044" max="12285" width="8.84375" style="7"/>
    <col min="12286" max="12286" width="5" style="7" customWidth="1"/>
    <col min="12287" max="12287" width="4" style="7" customWidth="1"/>
    <col min="12288" max="12288" width="35.765625" style="7" customWidth="1"/>
    <col min="12289" max="12289" width="12" style="7" bestFit="1" customWidth="1"/>
    <col min="12290" max="12290" width="10.07421875" style="7" bestFit="1" customWidth="1"/>
    <col min="12291" max="12291" width="10.53515625" style="7" customWidth="1"/>
    <col min="12292" max="12292" width="8.84375" style="7"/>
    <col min="12293" max="12293" width="11" style="7" customWidth="1"/>
    <col min="12294" max="12296" width="8.84375" style="7"/>
    <col min="12297" max="12297" width="9.53515625" style="7" customWidth="1"/>
    <col min="12298" max="12299" width="8.07421875" style="7" customWidth="1"/>
    <col min="12300" max="12541" width="8.84375" style="7"/>
    <col min="12542" max="12542" width="5" style="7" customWidth="1"/>
    <col min="12543" max="12543" width="4" style="7" customWidth="1"/>
    <col min="12544" max="12544" width="35.765625" style="7" customWidth="1"/>
    <col min="12545" max="12545" width="12" style="7" bestFit="1" customWidth="1"/>
    <col min="12546" max="12546" width="10.07421875" style="7" bestFit="1" customWidth="1"/>
    <col min="12547" max="12547" width="10.53515625" style="7" customWidth="1"/>
    <col min="12548" max="12548" width="8.84375" style="7"/>
    <col min="12549" max="12549" width="11" style="7" customWidth="1"/>
    <col min="12550" max="12552" width="8.84375" style="7"/>
    <col min="12553" max="12553" width="9.53515625" style="7" customWidth="1"/>
    <col min="12554" max="12555" width="8.07421875" style="7" customWidth="1"/>
    <col min="12556" max="12797" width="8.84375" style="7"/>
    <col min="12798" max="12798" width="5" style="7" customWidth="1"/>
    <col min="12799" max="12799" width="4" style="7" customWidth="1"/>
    <col min="12800" max="12800" width="35.765625" style="7" customWidth="1"/>
    <col min="12801" max="12801" width="12" style="7" bestFit="1" customWidth="1"/>
    <col min="12802" max="12802" width="10.07421875" style="7" bestFit="1" customWidth="1"/>
    <col min="12803" max="12803" width="10.53515625" style="7" customWidth="1"/>
    <col min="12804" max="12804" width="8.84375" style="7"/>
    <col min="12805" max="12805" width="11" style="7" customWidth="1"/>
    <col min="12806" max="12808" width="8.84375" style="7"/>
    <col min="12809" max="12809" width="9.53515625" style="7" customWidth="1"/>
    <col min="12810" max="12811" width="8.07421875" style="7" customWidth="1"/>
    <col min="12812" max="13053" width="8.84375" style="7"/>
    <col min="13054" max="13054" width="5" style="7" customWidth="1"/>
    <col min="13055" max="13055" width="4" style="7" customWidth="1"/>
    <col min="13056" max="13056" width="35.765625" style="7" customWidth="1"/>
    <col min="13057" max="13057" width="12" style="7" bestFit="1" customWidth="1"/>
    <col min="13058" max="13058" width="10.07421875" style="7" bestFit="1" customWidth="1"/>
    <col min="13059" max="13059" width="10.53515625" style="7" customWidth="1"/>
    <col min="13060" max="13060" width="8.84375" style="7"/>
    <col min="13061" max="13061" width="11" style="7" customWidth="1"/>
    <col min="13062" max="13064" width="8.84375" style="7"/>
    <col min="13065" max="13065" width="9.53515625" style="7" customWidth="1"/>
    <col min="13066" max="13067" width="8.07421875" style="7" customWidth="1"/>
    <col min="13068" max="13309" width="8.84375" style="7"/>
    <col min="13310" max="13310" width="5" style="7" customWidth="1"/>
    <col min="13311" max="13311" width="4" style="7" customWidth="1"/>
    <col min="13312" max="13312" width="35.765625" style="7" customWidth="1"/>
    <col min="13313" max="13313" width="12" style="7" bestFit="1" customWidth="1"/>
    <col min="13314" max="13314" width="10.07421875" style="7" bestFit="1" customWidth="1"/>
    <col min="13315" max="13315" width="10.53515625" style="7" customWidth="1"/>
    <col min="13316" max="13316" width="8.84375" style="7"/>
    <col min="13317" max="13317" width="11" style="7" customWidth="1"/>
    <col min="13318" max="13320" width="8.84375" style="7"/>
    <col min="13321" max="13321" width="9.53515625" style="7" customWidth="1"/>
    <col min="13322" max="13323" width="8.07421875" style="7" customWidth="1"/>
    <col min="13324" max="13565" width="8.84375" style="7"/>
    <col min="13566" max="13566" width="5" style="7" customWidth="1"/>
    <col min="13567" max="13567" width="4" style="7" customWidth="1"/>
    <col min="13568" max="13568" width="35.765625" style="7" customWidth="1"/>
    <col min="13569" max="13569" width="12" style="7" bestFit="1" customWidth="1"/>
    <col min="13570" max="13570" width="10.07421875" style="7" bestFit="1" customWidth="1"/>
    <col min="13571" max="13571" width="10.53515625" style="7" customWidth="1"/>
    <col min="13572" max="13572" width="8.84375" style="7"/>
    <col min="13573" max="13573" width="11" style="7" customWidth="1"/>
    <col min="13574" max="13576" width="8.84375" style="7"/>
    <col min="13577" max="13577" width="9.53515625" style="7" customWidth="1"/>
    <col min="13578" max="13579" width="8.07421875" style="7" customWidth="1"/>
    <col min="13580" max="13821" width="8.84375" style="7"/>
    <col min="13822" max="13822" width="5" style="7" customWidth="1"/>
    <col min="13823" max="13823" width="4" style="7" customWidth="1"/>
    <col min="13824" max="13824" width="35.765625" style="7" customWidth="1"/>
    <col min="13825" max="13825" width="12" style="7" bestFit="1" customWidth="1"/>
    <col min="13826" max="13826" width="10.07421875" style="7" bestFit="1" customWidth="1"/>
    <col min="13827" max="13827" width="10.53515625" style="7" customWidth="1"/>
    <col min="13828" max="13828" width="8.84375" style="7"/>
    <col min="13829" max="13829" width="11" style="7" customWidth="1"/>
    <col min="13830" max="13832" width="8.84375" style="7"/>
    <col min="13833" max="13833" width="9.53515625" style="7" customWidth="1"/>
    <col min="13834" max="13835" width="8.07421875" style="7" customWidth="1"/>
    <col min="13836" max="14077" width="8.84375" style="7"/>
    <col min="14078" max="14078" width="5" style="7" customWidth="1"/>
    <col min="14079" max="14079" width="4" style="7" customWidth="1"/>
    <col min="14080" max="14080" width="35.765625" style="7" customWidth="1"/>
    <col min="14081" max="14081" width="12" style="7" bestFit="1" customWidth="1"/>
    <col min="14082" max="14082" width="10.07421875" style="7" bestFit="1" customWidth="1"/>
    <col min="14083" max="14083" width="10.53515625" style="7" customWidth="1"/>
    <col min="14084" max="14084" width="8.84375" style="7"/>
    <col min="14085" max="14085" width="11" style="7" customWidth="1"/>
    <col min="14086" max="14088" width="8.84375" style="7"/>
    <col min="14089" max="14089" width="9.53515625" style="7" customWidth="1"/>
    <col min="14090" max="14091" width="8.07421875" style="7" customWidth="1"/>
    <col min="14092" max="14333" width="8.84375" style="7"/>
    <col min="14334" max="14334" width="5" style="7" customWidth="1"/>
    <col min="14335" max="14335" width="4" style="7" customWidth="1"/>
    <col min="14336" max="14336" width="35.765625" style="7" customWidth="1"/>
    <col min="14337" max="14337" width="12" style="7" bestFit="1" customWidth="1"/>
    <col min="14338" max="14338" width="10.07421875" style="7" bestFit="1" customWidth="1"/>
    <col min="14339" max="14339" width="10.53515625" style="7" customWidth="1"/>
    <col min="14340" max="14340" width="8.84375" style="7"/>
    <col min="14341" max="14341" width="11" style="7" customWidth="1"/>
    <col min="14342" max="14344" width="8.84375" style="7"/>
    <col min="14345" max="14345" width="9.53515625" style="7" customWidth="1"/>
    <col min="14346" max="14347" width="8.07421875" style="7" customWidth="1"/>
    <col min="14348" max="14589" width="8.84375" style="7"/>
    <col min="14590" max="14590" width="5" style="7" customWidth="1"/>
    <col min="14591" max="14591" width="4" style="7" customWidth="1"/>
    <col min="14592" max="14592" width="35.765625" style="7" customWidth="1"/>
    <col min="14593" max="14593" width="12" style="7" bestFit="1" customWidth="1"/>
    <col min="14594" max="14594" width="10.07421875" style="7" bestFit="1" customWidth="1"/>
    <col min="14595" max="14595" width="10.53515625" style="7" customWidth="1"/>
    <col min="14596" max="14596" width="8.84375" style="7"/>
    <col min="14597" max="14597" width="11" style="7" customWidth="1"/>
    <col min="14598" max="14600" width="8.84375" style="7"/>
    <col min="14601" max="14601" width="9.53515625" style="7" customWidth="1"/>
    <col min="14602" max="14603" width="8.07421875" style="7" customWidth="1"/>
    <col min="14604" max="14845" width="8.84375" style="7"/>
    <col min="14846" max="14846" width="5" style="7" customWidth="1"/>
    <col min="14847" max="14847" width="4" style="7" customWidth="1"/>
    <col min="14848" max="14848" width="35.765625" style="7" customWidth="1"/>
    <col min="14849" max="14849" width="12" style="7" bestFit="1" customWidth="1"/>
    <col min="14850" max="14850" width="10.07421875" style="7" bestFit="1" customWidth="1"/>
    <col min="14851" max="14851" width="10.53515625" style="7" customWidth="1"/>
    <col min="14852" max="14852" width="8.84375" style="7"/>
    <col min="14853" max="14853" width="11" style="7" customWidth="1"/>
    <col min="14854" max="14856" width="8.84375" style="7"/>
    <col min="14857" max="14857" width="9.53515625" style="7" customWidth="1"/>
    <col min="14858" max="14859" width="8.07421875" style="7" customWidth="1"/>
    <col min="14860" max="15101" width="8.84375" style="7"/>
    <col min="15102" max="15102" width="5" style="7" customWidth="1"/>
    <col min="15103" max="15103" width="4" style="7" customWidth="1"/>
    <col min="15104" max="15104" width="35.765625" style="7" customWidth="1"/>
    <col min="15105" max="15105" width="12" style="7" bestFit="1" customWidth="1"/>
    <col min="15106" max="15106" width="10.07421875" style="7" bestFit="1" customWidth="1"/>
    <col min="15107" max="15107" width="10.53515625" style="7" customWidth="1"/>
    <col min="15108" max="15108" width="8.84375" style="7"/>
    <col min="15109" max="15109" width="11" style="7" customWidth="1"/>
    <col min="15110" max="15112" width="8.84375" style="7"/>
    <col min="15113" max="15113" width="9.53515625" style="7" customWidth="1"/>
    <col min="15114" max="15115" width="8.07421875" style="7" customWidth="1"/>
    <col min="15116" max="15357" width="8.84375" style="7"/>
    <col min="15358" max="15358" width="5" style="7" customWidth="1"/>
    <col min="15359" max="15359" width="4" style="7" customWidth="1"/>
    <col min="15360" max="15360" width="35.765625" style="7" customWidth="1"/>
    <col min="15361" max="15361" width="12" style="7" bestFit="1" customWidth="1"/>
    <col min="15362" max="15362" width="10.07421875" style="7" bestFit="1" customWidth="1"/>
    <col min="15363" max="15363" width="10.53515625" style="7" customWidth="1"/>
    <col min="15364" max="15364" width="8.84375" style="7"/>
    <col min="15365" max="15365" width="11" style="7" customWidth="1"/>
    <col min="15366" max="15368" width="8.84375" style="7"/>
    <col min="15369" max="15369" width="9.53515625" style="7" customWidth="1"/>
    <col min="15370" max="15371" width="8.07421875" style="7" customWidth="1"/>
    <col min="15372" max="15613" width="8.84375" style="7"/>
    <col min="15614" max="15614" width="5" style="7" customWidth="1"/>
    <col min="15615" max="15615" width="4" style="7" customWidth="1"/>
    <col min="15616" max="15616" width="35.765625" style="7" customWidth="1"/>
    <col min="15617" max="15617" width="12" style="7" bestFit="1" customWidth="1"/>
    <col min="15618" max="15618" width="10.07421875" style="7" bestFit="1" customWidth="1"/>
    <col min="15619" max="15619" width="10.53515625" style="7" customWidth="1"/>
    <col min="15620" max="15620" width="8.84375" style="7"/>
    <col min="15621" max="15621" width="11" style="7" customWidth="1"/>
    <col min="15622" max="15624" width="8.84375" style="7"/>
    <col min="15625" max="15625" width="9.53515625" style="7" customWidth="1"/>
    <col min="15626" max="15627" width="8.07421875" style="7" customWidth="1"/>
    <col min="15628" max="15869" width="8.84375" style="7"/>
    <col min="15870" max="15870" width="5" style="7" customWidth="1"/>
    <col min="15871" max="15871" width="4" style="7" customWidth="1"/>
    <col min="15872" max="15872" width="35.765625" style="7" customWidth="1"/>
    <col min="15873" max="15873" width="12" style="7" bestFit="1" customWidth="1"/>
    <col min="15874" max="15874" width="10.07421875" style="7" bestFit="1" customWidth="1"/>
    <col min="15875" max="15875" width="10.53515625" style="7" customWidth="1"/>
    <col min="15876" max="15876" width="8.84375" style="7"/>
    <col min="15877" max="15877" width="11" style="7" customWidth="1"/>
    <col min="15878" max="15880" width="8.84375" style="7"/>
    <col min="15881" max="15881" width="9.53515625" style="7" customWidth="1"/>
    <col min="15882" max="15883" width="8.07421875" style="7" customWidth="1"/>
    <col min="15884" max="16125" width="8.84375" style="7"/>
    <col min="16126" max="16126" width="5" style="7" customWidth="1"/>
    <col min="16127" max="16127" width="4" style="7" customWidth="1"/>
    <col min="16128" max="16128" width="35.765625" style="7" customWidth="1"/>
    <col min="16129" max="16129" width="12" style="7" bestFit="1" customWidth="1"/>
    <col min="16130" max="16130" width="10.07421875" style="7" bestFit="1" customWidth="1"/>
    <col min="16131" max="16131" width="10.53515625" style="7" customWidth="1"/>
    <col min="16132" max="16132" width="8.84375" style="7"/>
    <col min="16133" max="16133" width="11" style="7" customWidth="1"/>
    <col min="16134" max="16136" width="8.84375" style="7"/>
    <col min="16137" max="16137" width="9.53515625" style="7" customWidth="1"/>
    <col min="16138" max="16139" width="8.07421875" style="7" customWidth="1"/>
    <col min="16140" max="16381" width="8.84375" style="7"/>
    <col min="16382" max="16384" width="8.765625" style="7" customWidth="1"/>
  </cols>
  <sheetData>
    <row r="1" spans="2:6" ht="21.5" thickBot="1" x14ac:dyDescent="0.55000000000000004">
      <c r="B1" s="525" t="s">
        <v>226</v>
      </c>
      <c r="C1" s="499"/>
      <c r="D1" s="499"/>
      <c r="E1" s="500"/>
      <c r="F1" s="188"/>
    </row>
    <row r="2" spans="2:6" ht="19" thickBot="1" x14ac:dyDescent="0.5">
      <c r="B2" s="526" t="s">
        <v>146</v>
      </c>
      <c r="C2" s="502"/>
      <c r="D2" s="502"/>
      <c r="E2" s="503"/>
      <c r="F2" s="13"/>
    </row>
    <row r="3" spans="2:6" ht="18.5" x14ac:dyDescent="0.45">
      <c r="B3" s="168"/>
      <c r="C3" s="12"/>
      <c r="D3" s="12"/>
      <c r="E3" s="21"/>
      <c r="F3" s="12"/>
    </row>
    <row r="4" spans="2:6" x14ac:dyDescent="0.35">
      <c r="B4" s="168"/>
      <c r="C4" s="527" t="s">
        <v>182</v>
      </c>
      <c r="D4" s="527"/>
      <c r="E4" s="256"/>
      <c r="F4" s="288"/>
    </row>
    <row r="5" spans="2:6" x14ac:dyDescent="0.35">
      <c r="B5" s="168"/>
      <c r="C5" s="527"/>
      <c r="D5" s="527"/>
      <c r="E5" s="256"/>
      <c r="F5" s="288"/>
    </row>
    <row r="6" spans="2:6" ht="16" thickBot="1" x14ac:dyDescent="0.4">
      <c r="B6" s="168"/>
      <c r="E6" s="22"/>
    </row>
    <row r="7" spans="2:6" ht="51.5" thickBot="1" x14ac:dyDescent="0.45">
      <c r="B7" s="168"/>
      <c r="C7" s="295" t="s">
        <v>178</v>
      </c>
      <c r="D7" s="296" t="s">
        <v>229</v>
      </c>
      <c r="E7" s="289"/>
      <c r="F7" s="269"/>
    </row>
    <row r="8" spans="2:6" x14ac:dyDescent="0.35">
      <c r="B8" s="168"/>
      <c r="C8" s="290" t="s">
        <v>126</v>
      </c>
      <c r="D8" s="291"/>
      <c r="E8" s="22"/>
    </row>
    <row r="9" spans="2:6" x14ac:dyDescent="0.35">
      <c r="B9" s="168"/>
      <c r="C9" s="292" t="s">
        <v>115</v>
      </c>
      <c r="D9" s="291"/>
      <c r="E9" s="22"/>
    </row>
    <row r="10" spans="2:6" x14ac:dyDescent="0.35">
      <c r="B10" s="168"/>
      <c r="C10" s="292" t="s">
        <v>116</v>
      </c>
      <c r="D10" s="291"/>
      <c r="E10" s="22"/>
    </row>
    <row r="11" spans="2:6" x14ac:dyDescent="0.35">
      <c r="B11" s="168"/>
      <c r="C11" s="292" t="s">
        <v>117</v>
      </c>
      <c r="D11" s="291"/>
      <c r="E11" s="22"/>
    </row>
    <row r="12" spans="2:6" x14ac:dyDescent="0.35">
      <c r="B12" s="168"/>
      <c r="C12" s="292" t="s">
        <v>118</v>
      </c>
      <c r="D12" s="291"/>
      <c r="E12" s="22"/>
    </row>
    <row r="13" spans="2:6" x14ac:dyDescent="0.35">
      <c r="B13" s="168"/>
      <c r="C13" s="292" t="s">
        <v>119</v>
      </c>
      <c r="D13" s="291"/>
      <c r="E13" s="22"/>
    </row>
    <row r="14" spans="2:6" x14ac:dyDescent="0.35">
      <c r="B14" s="168"/>
      <c r="C14" s="292" t="s">
        <v>120</v>
      </c>
      <c r="D14" s="291"/>
      <c r="E14" s="22"/>
    </row>
    <row r="15" spans="2:6" x14ac:dyDescent="0.35">
      <c r="B15" s="168"/>
      <c r="C15" s="292" t="s">
        <v>121</v>
      </c>
      <c r="D15" s="291"/>
      <c r="E15" s="22"/>
    </row>
    <row r="16" spans="2:6" x14ac:dyDescent="0.35">
      <c r="B16" s="168"/>
      <c r="C16" s="292" t="s">
        <v>122</v>
      </c>
      <c r="D16" s="291"/>
      <c r="E16" s="22"/>
    </row>
    <row r="17" spans="2:6" x14ac:dyDescent="0.35">
      <c r="B17" s="168"/>
      <c r="C17" s="292" t="s">
        <v>123</v>
      </c>
      <c r="D17" s="291"/>
      <c r="E17" s="22"/>
    </row>
    <row r="18" spans="2:6" x14ac:dyDescent="0.35">
      <c r="B18" s="168"/>
      <c r="C18" s="292" t="s">
        <v>124</v>
      </c>
      <c r="D18" s="291"/>
      <c r="E18" s="22"/>
    </row>
    <row r="19" spans="2:6" ht="16" thickBot="1" x14ac:dyDescent="0.4">
      <c r="B19" s="168"/>
      <c r="C19" s="293" t="s">
        <v>125</v>
      </c>
      <c r="D19" s="294"/>
      <c r="E19" s="22"/>
    </row>
    <row r="20" spans="2:6" s="6" customFormat="1" ht="19" thickBot="1" x14ac:dyDescent="0.5">
      <c r="B20" s="189"/>
      <c r="C20" s="190"/>
      <c r="D20" s="191"/>
      <c r="E20" s="192"/>
      <c r="F20" s="15"/>
    </row>
    <row r="21" spans="2:6" s="6" customFormat="1" ht="18.5" x14ac:dyDescent="0.45">
      <c r="B21" s="14"/>
    </row>
    <row r="22" spans="2:6" s="6" customFormat="1" ht="18.5" x14ac:dyDescent="0.45"/>
  </sheetData>
  <mergeCells count="3">
    <mergeCell ref="B1:E1"/>
    <mergeCell ref="B2:E2"/>
    <mergeCell ref="C4:D5"/>
  </mergeCells>
  <printOptions horizontalCentered="1"/>
  <pageMargins left="0.5" right="0.75" top="1" bottom="0.5" header="0.5" footer="0.25"/>
  <pageSetup fitToHeight="0" orientation="landscape" r:id="rId1"/>
  <headerFooter alignWithMargins="0">
    <oddFooter>&amp;C&amp;"Helv,Bold"PROPOSAL PAGE 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B1:K17"/>
  <sheetViews>
    <sheetView showGridLines="0" zoomScaleNormal="100" workbookViewId="0">
      <selection activeCell="B1" sqref="B1:E1"/>
    </sheetView>
  </sheetViews>
  <sheetFormatPr defaultColWidth="8.765625" defaultRowHeight="15.5" x14ac:dyDescent="0.35"/>
  <cols>
    <col min="1" max="1" width="3.07421875" style="7" customWidth="1"/>
    <col min="2" max="2" width="38.765625" style="7" bestFit="1" customWidth="1"/>
    <col min="3" max="3" width="5.69140625" style="7" bestFit="1" customWidth="1"/>
    <col min="4" max="4" width="7.4609375" style="7" bestFit="1" customWidth="1"/>
    <col min="5" max="5" width="8.69140625" style="7" bestFit="1" customWidth="1"/>
    <col min="6" max="16384" width="8.765625" style="7"/>
  </cols>
  <sheetData>
    <row r="1" spans="2:11" ht="21.5" thickBot="1" x14ac:dyDescent="0.55000000000000004">
      <c r="B1" s="525" t="s">
        <v>226</v>
      </c>
      <c r="C1" s="499"/>
      <c r="D1" s="499"/>
      <c r="E1" s="500"/>
      <c r="F1" s="16"/>
      <c r="G1" s="16"/>
      <c r="H1" s="16"/>
      <c r="I1" s="16"/>
      <c r="J1" s="16"/>
      <c r="K1" s="16"/>
    </row>
    <row r="2" spans="2:11" ht="19" thickBot="1" x14ac:dyDescent="0.5">
      <c r="B2" s="526" t="s">
        <v>147</v>
      </c>
      <c r="C2" s="502"/>
      <c r="D2" s="502"/>
      <c r="E2" s="503"/>
      <c r="F2" s="13"/>
      <c r="G2" s="13"/>
      <c r="H2" s="13"/>
      <c r="I2" s="13"/>
      <c r="J2" s="13"/>
      <c r="K2" s="13"/>
    </row>
    <row r="3" spans="2:11" s="180" customFormat="1" ht="34" x14ac:dyDescent="0.4">
      <c r="B3" s="186" t="s">
        <v>127</v>
      </c>
      <c r="C3" s="187" t="s">
        <v>200</v>
      </c>
      <c r="D3" s="285" t="s">
        <v>159</v>
      </c>
      <c r="E3" s="286" t="s">
        <v>160</v>
      </c>
    </row>
    <row r="4" spans="2:11" x14ac:dyDescent="0.35">
      <c r="B4" s="168" t="s">
        <v>126</v>
      </c>
      <c r="C4" s="185"/>
      <c r="D4" s="193"/>
      <c r="E4" s="194"/>
    </row>
    <row r="5" spans="2:11" x14ac:dyDescent="0.35">
      <c r="B5" s="168" t="s">
        <v>115</v>
      </c>
      <c r="C5" s="185"/>
      <c r="D5" s="181"/>
      <c r="E5" s="195"/>
    </row>
    <row r="6" spans="2:11" x14ac:dyDescent="0.35">
      <c r="B6" s="168" t="s">
        <v>116</v>
      </c>
      <c r="C6" s="185"/>
      <c r="D6" s="181"/>
      <c r="E6" s="196"/>
    </row>
    <row r="7" spans="2:11" x14ac:dyDescent="0.35">
      <c r="B7" s="168" t="s">
        <v>117</v>
      </c>
      <c r="C7" s="185"/>
      <c r="D7" s="181"/>
      <c r="E7" s="195"/>
    </row>
    <row r="8" spans="2:11" x14ac:dyDescent="0.35">
      <c r="B8" s="168" t="s">
        <v>118</v>
      </c>
      <c r="C8" s="185"/>
      <c r="D8" s="181"/>
      <c r="E8" s="196"/>
    </row>
    <row r="9" spans="2:11" x14ac:dyDescent="0.35">
      <c r="B9" s="168" t="s">
        <v>119</v>
      </c>
      <c r="C9" s="185"/>
      <c r="D9" s="181"/>
      <c r="E9" s="195"/>
    </row>
    <row r="10" spans="2:11" x14ac:dyDescent="0.35">
      <c r="B10" s="168" t="s">
        <v>120</v>
      </c>
      <c r="C10" s="185"/>
      <c r="D10" s="181"/>
      <c r="E10" s="195"/>
    </row>
    <row r="11" spans="2:11" x14ac:dyDescent="0.35">
      <c r="B11" s="168" t="s">
        <v>121</v>
      </c>
      <c r="C11" s="185"/>
      <c r="D11" s="181"/>
      <c r="E11" s="195"/>
    </row>
    <row r="12" spans="2:11" x14ac:dyDescent="0.35">
      <c r="B12" s="168" t="s">
        <v>122</v>
      </c>
      <c r="C12" s="185"/>
      <c r="D12" s="181"/>
      <c r="E12" s="195"/>
    </row>
    <row r="13" spans="2:11" x14ac:dyDescent="0.35">
      <c r="B13" s="168" t="s">
        <v>123</v>
      </c>
      <c r="C13" s="185"/>
      <c r="D13" s="181"/>
      <c r="E13" s="195"/>
    </row>
    <row r="14" spans="2:11" x14ac:dyDescent="0.35">
      <c r="B14" s="168" t="s">
        <v>124</v>
      </c>
      <c r="C14" s="185"/>
      <c r="D14" s="181"/>
      <c r="E14" s="195"/>
    </row>
    <row r="15" spans="2:11" ht="16" thickBot="1" x14ac:dyDescent="0.4">
      <c r="B15" s="183" t="s">
        <v>125</v>
      </c>
      <c r="C15" s="197"/>
      <c r="D15" s="182"/>
      <c r="E15" s="287"/>
    </row>
    <row r="17" spans="2:2" x14ac:dyDescent="0.35">
      <c r="B17" s="7" t="s">
        <v>128</v>
      </c>
    </row>
  </sheetData>
  <mergeCells count="2">
    <mergeCell ref="B1:E1"/>
    <mergeCell ref="B2:E2"/>
  </mergeCells>
  <printOptions horizontalCentered="1"/>
  <pageMargins left="0.5" right="0.75" top="1" bottom="0.5" header="0.5" footer="0.25"/>
  <pageSetup scale="77" orientation="portrait" r:id="rId1"/>
  <headerFooter alignWithMargins="0">
    <oddFooter>&amp;C&amp;"Helv,Bold"PROPOSAL PAGE 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Q39"/>
  <sheetViews>
    <sheetView showGridLines="0" zoomScaleNormal="100" workbookViewId="0">
      <selection activeCell="L35" sqref="L35"/>
    </sheetView>
  </sheetViews>
  <sheetFormatPr defaultRowHeight="18.5" x14ac:dyDescent="0.45"/>
  <cols>
    <col min="1" max="1" width="3" style="6" customWidth="1"/>
    <col min="2" max="4" width="7.69140625" style="6" bestFit="1" customWidth="1"/>
    <col min="5" max="5" width="11.4609375" style="6" bestFit="1" customWidth="1"/>
    <col min="6" max="6" width="11.765625" style="6" bestFit="1" customWidth="1"/>
    <col min="7" max="7" width="11.07421875" style="6" bestFit="1" customWidth="1"/>
    <col min="8" max="8" width="9.3046875" style="6" bestFit="1" customWidth="1"/>
    <col min="9" max="9" width="7.3046875" style="6" bestFit="1" customWidth="1"/>
    <col min="10" max="10" width="7.53515625" style="6" bestFit="1" customWidth="1"/>
    <col min="11" max="11" width="7.3046875" style="6" bestFit="1" customWidth="1"/>
    <col min="12" max="12" width="8.53515625" style="6" bestFit="1" customWidth="1"/>
    <col min="13" max="13" width="9.4609375" style="6" bestFit="1" customWidth="1"/>
    <col min="14" max="14" width="8.69140625" style="6" bestFit="1" customWidth="1"/>
    <col min="15" max="17" width="10.53515625" style="6" bestFit="1" customWidth="1"/>
    <col min="18" max="254" width="8.84375" style="6"/>
    <col min="255" max="255" width="3.53515625" style="6" customWidth="1"/>
    <col min="256" max="256" width="7.765625" style="6" customWidth="1"/>
    <col min="257" max="257" width="7.53515625" style="6" customWidth="1"/>
    <col min="258" max="258" width="9.4609375" style="6" customWidth="1"/>
    <col min="259" max="259" width="18.84375" style="6" customWidth="1"/>
    <col min="260" max="261" width="10" style="6" customWidth="1"/>
    <col min="262" max="270" width="9.53515625" style="6" customWidth="1"/>
    <col min="271" max="271" width="12.84375" style="6" bestFit="1" customWidth="1"/>
    <col min="272" max="272" width="10.07421875" style="6" customWidth="1"/>
    <col min="273" max="510" width="8.84375" style="6"/>
    <col min="511" max="511" width="3.53515625" style="6" customWidth="1"/>
    <col min="512" max="512" width="7.765625" style="6" customWidth="1"/>
    <col min="513" max="513" width="7.53515625" style="6" customWidth="1"/>
    <col min="514" max="514" width="9.4609375" style="6" customWidth="1"/>
    <col min="515" max="515" width="18.84375" style="6" customWidth="1"/>
    <col min="516" max="517" width="10" style="6" customWidth="1"/>
    <col min="518" max="526" width="9.53515625" style="6" customWidth="1"/>
    <col min="527" max="527" width="12.84375" style="6" bestFit="1" customWidth="1"/>
    <col min="528" max="528" width="10.07421875" style="6" customWidth="1"/>
    <col min="529" max="766" width="8.84375" style="6"/>
    <col min="767" max="767" width="3.53515625" style="6" customWidth="1"/>
    <col min="768" max="768" width="7.765625" style="6" customWidth="1"/>
    <col min="769" max="769" width="7.53515625" style="6" customWidth="1"/>
    <col min="770" max="770" width="9.4609375" style="6" customWidth="1"/>
    <col min="771" max="771" width="18.84375" style="6" customWidth="1"/>
    <col min="772" max="773" width="10" style="6" customWidth="1"/>
    <col min="774" max="782" width="9.53515625" style="6" customWidth="1"/>
    <col min="783" max="783" width="12.84375" style="6" bestFit="1" customWidth="1"/>
    <col min="784" max="784" width="10.07421875" style="6" customWidth="1"/>
    <col min="785" max="1022" width="8.84375" style="6"/>
    <col min="1023" max="1023" width="3.53515625" style="6" customWidth="1"/>
    <col min="1024" max="1024" width="7.765625" style="6" customWidth="1"/>
    <col min="1025" max="1025" width="7.53515625" style="6" customWidth="1"/>
    <col min="1026" max="1026" width="9.4609375" style="6" customWidth="1"/>
    <col min="1027" max="1027" width="18.84375" style="6" customWidth="1"/>
    <col min="1028" max="1029" width="10" style="6" customWidth="1"/>
    <col min="1030" max="1038" width="9.53515625" style="6" customWidth="1"/>
    <col min="1039" max="1039" width="12.84375" style="6" bestFit="1" customWidth="1"/>
    <col min="1040" max="1040" width="10.07421875" style="6" customWidth="1"/>
    <col min="1041" max="1278" width="8.84375" style="6"/>
    <col min="1279" max="1279" width="3.53515625" style="6" customWidth="1"/>
    <col min="1280" max="1280" width="7.765625" style="6" customWidth="1"/>
    <col min="1281" max="1281" width="7.53515625" style="6" customWidth="1"/>
    <col min="1282" max="1282" width="9.4609375" style="6" customWidth="1"/>
    <col min="1283" max="1283" width="18.84375" style="6" customWidth="1"/>
    <col min="1284" max="1285" width="10" style="6" customWidth="1"/>
    <col min="1286" max="1294" width="9.53515625" style="6" customWidth="1"/>
    <col min="1295" max="1295" width="12.84375" style="6" bestFit="1" customWidth="1"/>
    <col min="1296" max="1296" width="10.07421875" style="6" customWidth="1"/>
    <col min="1297" max="1534" width="8.84375" style="6"/>
    <col min="1535" max="1535" width="3.53515625" style="6" customWidth="1"/>
    <col min="1536" max="1536" width="7.765625" style="6" customWidth="1"/>
    <col min="1537" max="1537" width="7.53515625" style="6" customWidth="1"/>
    <col min="1538" max="1538" width="9.4609375" style="6" customWidth="1"/>
    <col min="1539" max="1539" width="18.84375" style="6" customWidth="1"/>
    <col min="1540" max="1541" width="10" style="6" customWidth="1"/>
    <col min="1542" max="1550" width="9.53515625" style="6" customWidth="1"/>
    <col min="1551" max="1551" width="12.84375" style="6" bestFit="1" customWidth="1"/>
    <col min="1552" max="1552" width="10.07421875" style="6" customWidth="1"/>
    <col min="1553" max="1790" width="8.84375" style="6"/>
    <col min="1791" max="1791" width="3.53515625" style="6" customWidth="1"/>
    <col min="1792" max="1792" width="7.765625" style="6" customWidth="1"/>
    <col min="1793" max="1793" width="7.53515625" style="6" customWidth="1"/>
    <col min="1794" max="1794" width="9.4609375" style="6" customWidth="1"/>
    <col min="1795" max="1795" width="18.84375" style="6" customWidth="1"/>
    <col min="1796" max="1797" width="10" style="6" customWidth="1"/>
    <col min="1798" max="1806" width="9.53515625" style="6" customWidth="1"/>
    <col min="1807" max="1807" width="12.84375" style="6" bestFit="1" customWidth="1"/>
    <col min="1808" max="1808" width="10.07421875" style="6" customWidth="1"/>
    <col min="1809" max="2046" width="8.84375" style="6"/>
    <col min="2047" max="2047" width="3.53515625" style="6" customWidth="1"/>
    <col min="2048" max="2048" width="7.765625" style="6" customWidth="1"/>
    <col min="2049" max="2049" width="7.53515625" style="6" customWidth="1"/>
    <col min="2050" max="2050" width="9.4609375" style="6" customWidth="1"/>
    <col min="2051" max="2051" width="18.84375" style="6" customWidth="1"/>
    <col min="2052" max="2053" width="10" style="6" customWidth="1"/>
    <col min="2054" max="2062" width="9.53515625" style="6" customWidth="1"/>
    <col min="2063" max="2063" width="12.84375" style="6" bestFit="1" customWidth="1"/>
    <col min="2064" max="2064" width="10.07421875" style="6" customWidth="1"/>
    <col min="2065" max="2302" width="8.84375" style="6"/>
    <col min="2303" max="2303" width="3.53515625" style="6" customWidth="1"/>
    <col min="2304" max="2304" width="7.765625" style="6" customWidth="1"/>
    <col min="2305" max="2305" width="7.53515625" style="6" customWidth="1"/>
    <col min="2306" max="2306" width="9.4609375" style="6" customWidth="1"/>
    <col min="2307" max="2307" width="18.84375" style="6" customWidth="1"/>
    <col min="2308" max="2309" width="10" style="6" customWidth="1"/>
    <col min="2310" max="2318" width="9.53515625" style="6" customWidth="1"/>
    <col min="2319" max="2319" width="12.84375" style="6" bestFit="1" customWidth="1"/>
    <col min="2320" max="2320" width="10.07421875" style="6" customWidth="1"/>
    <col min="2321" max="2558" width="8.84375" style="6"/>
    <col min="2559" max="2559" width="3.53515625" style="6" customWidth="1"/>
    <col min="2560" max="2560" width="7.765625" style="6" customWidth="1"/>
    <col min="2561" max="2561" width="7.53515625" style="6" customWidth="1"/>
    <col min="2562" max="2562" width="9.4609375" style="6" customWidth="1"/>
    <col min="2563" max="2563" width="18.84375" style="6" customWidth="1"/>
    <col min="2564" max="2565" width="10" style="6" customWidth="1"/>
    <col min="2566" max="2574" width="9.53515625" style="6" customWidth="1"/>
    <col min="2575" max="2575" width="12.84375" style="6" bestFit="1" customWidth="1"/>
    <col min="2576" max="2576" width="10.07421875" style="6" customWidth="1"/>
    <col min="2577" max="2814" width="8.84375" style="6"/>
    <col min="2815" max="2815" width="3.53515625" style="6" customWidth="1"/>
    <col min="2816" max="2816" width="7.765625" style="6" customWidth="1"/>
    <col min="2817" max="2817" width="7.53515625" style="6" customWidth="1"/>
    <col min="2818" max="2818" width="9.4609375" style="6" customWidth="1"/>
    <col min="2819" max="2819" width="18.84375" style="6" customWidth="1"/>
    <col min="2820" max="2821" width="10" style="6" customWidth="1"/>
    <col min="2822" max="2830" width="9.53515625" style="6" customWidth="1"/>
    <col min="2831" max="2831" width="12.84375" style="6" bestFit="1" customWidth="1"/>
    <col min="2832" max="2832" width="10.07421875" style="6" customWidth="1"/>
    <col min="2833" max="3070" width="8.84375" style="6"/>
    <col min="3071" max="3071" width="3.53515625" style="6" customWidth="1"/>
    <col min="3072" max="3072" width="7.765625" style="6" customWidth="1"/>
    <col min="3073" max="3073" width="7.53515625" style="6" customWidth="1"/>
    <col min="3074" max="3074" width="9.4609375" style="6" customWidth="1"/>
    <col min="3075" max="3075" width="18.84375" style="6" customWidth="1"/>
    <col min="3076" max="3077" width="10" style="6" customWidth="1"/>
    <col min="3078" max="3086" width="9.53515625" style="6" customWidth="1"/>
    <col min="3087" max="3087" width="12.84375" style="6" bestFit="1" customWidth="1"/>
    <col min="3088" max="3088" width="10.07421875" style="6" customWidth="1"/>
    <col min="3089" max="3326" width="8.84375" style="6"/>
    <col min="3327" max="3327" width="3.53515625" style="6" customWidth="1"/>
    <col min="3328" max="3328" width="7.765625" style="6" customWidth="1"/>
    <col min="3329" max="3329" width="7.53515625" style="6" customWidth="1"/>
    <col min="3330" max="3330" width="9.4609375" style="6" customWidth="1"/>
    <col min="3331" max="3331" width="18.84375" style="6" customWidth="1"/>
    <col min="3332" max="3333" width="10" style="6" customWidth="1"/>
    <col min="3334" max="3342" width="9.53515625" style="6" customWidth="1"/>
    <col min="3343" max="3343" width="12.84375" style="6" bestFit="1" customWidth="1"/>
    <col min="3344" max="3344" width="10.07421875" style="6" customWidth="1"/>
    <col min="3345" max="3582" width="8.84375" style="6"/>
    <col min="3583" max="3583" width="3.53515625" style="6" customWidth="1"/>
    <col min="3584" max="3584" width="7.765625" style="6" customWidth="1"/>
    <col min="3585" max="3585" width="7.53515625" style="6" customWidth="1"/>
    <col min="3586" max="3586" width="9.4609375" style="6" customWidth="1"/>
    <col min="3587" max="3587" width="18.84375" style="6" customWidth="1"/>
    <col min="3588" max="3589" width="10" style="6" customWidth="1"/>
    <col min="3590" max="3598" width="9.53515625" style="6" customWidth="1"/>
    <col min="3599" max="3599" width="12.84375" style="6" bestFit="1" customWidth="1"/>
    <col min="3600" max="3600" width="10.07421875" style="6" customWidth="1"/>
    <col min="3601" max="3838" width="8.84375" style="6"/>
    <col min="3839" max="3839" width="3.53515625" style="6" customWidth="1"/>
    <col min="3840" max="3840" width="7.765625" style="6" customWidth="1"/>
    <col min="3841" max="3841" width="7.53515625" style="6" customWidth="1"/>
    <col min="3842" max="3842" width="9.4609375" style="6" customWidth="1"/>
    <col min="3843" max="3843" width="18.84375" style="6" customWidth="1"/>
    <col min="3844" max="3845" width="10" style="6" customWidth="1"/>
    <col min="3846" max="3854" width="9.53515625" style="6" customWidth="1"/>
    <col min="3855" max="3855" width="12.84375" style="6" bestFit="1" customWidth="1"/>
    <col min="3856" max="3856" width="10.07421875" style="6" customWidth="1"/>
    <col min="3857" max="4094" width="8.84375" style="6"/>
    <col min="4095" max="4095" width="3.53515625" style="6" customWidth="1"/>
    <col min="4096" max="4096" width="7.765625" style="6" customWidth="1"/>
    <col min="4097" max="4097" width="7.53515625" style="6" customWidth="1"/>
    <col min="4098" max="4098" width="9.4609375" style="6" customWidth="1"/>
    <col min="4099" max="4099" width="18.84375" style="6" customWidth="1"/>
    <col min="4100" max="4101" width="10" style="6" customWidth="1"/>
    <col min="4102" max="4110" width="9.53515625" style="6" customWidth="1"/>
    <col min="4111" max="4111" width="12.84375" style="6" bestFit="1" customWidth="1"/>
    <col min="4112" max="4112" width="10.07421875" style="6" customWidth="1"/>
    <col min="4113" max="4350" width="8.84375" style="6"/>
    <col min="4351" max="4351" width="3.53515625" style="6" customWidth="1"/>
    <col min="4352" max="4352" width="7.765625" style="6" customWidth="1"/>
    <col min="4353" max="4353" width="7.53515625" style="6" customWidth="1"/>
    <col min="4354" max="4354" width="9.4609375" style="6" customWidth="1"/>
    <col min="4355" max="4355" width="18.84375" style="6" customWidth="1"/>
    <col min="4356" max="4357" width="10" style="6" customWidth="1"/>
    <col min="4358" max="4366" width="9.53515625" style="6" customWidth="1"/>
    <col min="4367" max="4367" width="12.84375" style="6" bestFit="1" customWidth="1"/>
    <col min="4368" max="4368" width="10.07421875" style="6" customWidth="1"/>
    <col min="4369" max="4606" width="8.84375" style="6"/>
    <col min="4607" max="4607" width="3.53515625" style="6" customWidth="1"/>
    <col min="4608" max="4608" width="7.765625" style="6" customWidth="1"/>
    <col min="4609" max="4609" width="7.53515625" style="6" customWidth="1"/>
    <col min="4610" max="4610" width="9.4609375" style="6" customWidth="1"/>
    <col min="4611" max="4611" width="18.84375" style="6" customWidth="1"/>
    <col min="4612" max="4613" width="10" style="6" customWidth="1"/>
    <col min="4614" max="4622" width="9.53515625" style="6" customWidth="1"/>
    <col min="4623" max="4623" width="12.84375" style="6" bestFit="1" customWidth="1"/>
    <col min="4624" max="4624" width="10.07421875" style="6" customWidth="1"/>
    <col min="4625" max="4862" width="8.84375" style="6"/>
    <col min="4863" max="4863" width="3.53515625" style="6" customWidth="1"/>
    <col min="4864" max="4864" width="7.765625" style="6" customWidth="1"/>
    <col min="4865" max="4865" width="7.53515625" style="6" customWidth="1"/>
    <col min="4866" max="4866" width="9.4609375" style="6" customWidth="1"/>
    <col min="4867" max="4867" width="18.84375" style="6" customWidth="1"/>
    <col min="4868" max="4869" width="10" style="6" customWidth="1"/>
    <col min="4870" max="4878" width="9.53515625" style="6" customWidth="1"/>
    <col min="4879" max="4879" width="12.84375" style="6" bestFit="1" customWidth="1"/>
    <col min="4880" max="4880" width="10.07421875" style="6" customWidth="1"/>
    <col min="4881" max="5118" width="8.84375" style="6"/>
    <col min="5119" max="5119" width="3.53515625" style="6" customWidth="1"/>
    <col min="5120" max="5120" width="7.765625" style="6" customWidth="1"/>
    <col min="5121" max="5121" width="7.53515625" style="6" customWidth="1"/>
    <col min="5122" max="5122" width="9.4609375" style="6" customWidth="1"/>
    <col min="5123" max="5123" width="18.84375" style="6" customWidth="1"/>
    <col min="5124" max="5125" width="10" style="6" customWidth="1"/>
    <col min="5126" max="5134" width="9.53515625" style="6" customWidth="1"/>
    <col min="5135" max="5135" width="12.84375" style="6" bestFit="1" customWidth="1"/>
    <col min="5136" max="5136" width="10.07421875" style="6" customWidth="1"/>
    <col min="5137" max="5374" width="8.84375" style="6"/>
    <col min="5375" max="5375" width="3.53515625" style="6" customWidth="1"/>
    <col min="5376" max="5376" width="7.765625" style="6" customWidth="1"/>
    <col min="5377" max="5377" width="7.53515625" style="6" customWidth="1"/>
    <col min="5378" max="5378" width="9.4609375" style="6" customWidth="1"/>
    <col min="5379" max="5379" width="18.84375" style="6" customWidth="1"/>
    <col min="5380" max="5381" width="10" style="6" customWidth="1"/>
    <col min="5382" max="5390" width="9.53515625" style="6" customWidth="1"/>
    <col min="5391" max="5391" width="12.84375" style="6" bestFit="1" customWidth="1"/>
    <col min="5392" max="5392" width="10.07421875" style="6" customWidth="1"/>
    <col min="5393" max="5630" width="8.84375" style="6"/>
    <col min="5631" max="5631" width="3.53515625" style="6" customWidth="1"/>
    <col min="5632" max="5632" width="7.765625" style="6" customWidth="1"/>
    <col min="5633" max="5633" width="7.53515625" style="6" customWidth="1"/>
    <col min="5634" max="5634" width="9.4609375" style="6" customWidth="1"/>
    <col min="5635" max="5635" width="18.84375" style="6" customWidth="1"/>
    <col min="5636" max="5637" width="10" style="6" customWidth="1"/>
    <col min="5638" max="5646" width="9.53515625" style="6" customWidth="1"/>
    <col min="5647" max="5647" width="12.84375" style="6" bestFit="1" customWidth="1"/>
    <col min="5648" max="5648" width="10.07421875" style="6" customWidth="1"/>
    <col min="5649" max="5886" width="8.84375" style="6"/>
    <col min="5887" max="5887" width="3.53515625" style="6" customWidth="1"/>
    <col min="5888" max="5888" width="7.765625" style="6" customWidth="1"/>
    <col min="5889" max="5889" width="7.53515625" style="6" customWidth="1"/>
    <col min="5890" max="5890" width="9.4609375" style="6" customWidth="1"/>
    <col min="5891" max="5891" width="18.84375" style="6" customWidth="1"/>
    <col min="5892" max="5893" width="10" style="6" customWidth="1"/>
    <col min="5894" max="5902" width="9.53515625" style="6" customWidth="1"/>
    <col min="5903" max="5903" width="12.84375" style="6" bestFit="1" customWidth="1"/>
    <col min="5904" max="5904" width="10.07421875" style="6" customWidth="1"/>
    <col min="5905" max="6142" width="8.84375" style="6"/>
    <col min="6143" max="6143" width="3.53515625" style="6" customWidth="1"/>
    <col min="6144" max="6144" width="7.765625" style="6" customWidth="1"/>
    <col min="6145" max="6145" width="7.53515625" style="6" customWidth="1"/>
    <col min="6146" max="6146" width="9.4609375" style="6" customWidth="1"/>
    <col min="6147" max="6147" width="18.84375" style="6" customWidth="1"/>
    <col min="6148" max="6149" width="10" style="6" customWidth="1"/>
    <col min="6150" max="6158" width="9.53515625" style="6" customWidth="1"/>
    <col min="6159" max="6159" width="12.84375" style="6" bestFit="1" customWidth="1"/>
    <col min="6160" max="6160" width="10.07421875" style="6" customWidth="1"/>
    <col min="6161" max="6398" width="8.84375" style="6"/>
    <col min="6399" max="6399" width="3.53515625" style="6" customWidth="1"/>
    <col min="6400" max="6400" width="7.765625" style="6" customWidth="1"/>
    <col min="6401" max="6401" width="7.53515625" style="6" customWidth="1"/>
    <col min="6402" max="6402" width="9.4609375" style="6" customWidth="1"/>
    <col min="6403" max="6403" width="18.84375" style="6" customWidth="1"/>
    <col min="6404" max="6405" width="10" style="6" customWidth="1"/>
    <col min="6406" max="6414" width="9.53515625" style="6" customWidth="1"/>
    <col min="6415" max="6415" width="12.84375" style="6" bestFit="1" customWidth="1"/>
    <col min="6416" max="6416" width="10.07421875" style="6" customWidth="1"/>
    <col min="6417" max="6654" width="8.84375" style="6"/>
    <col min="6655" max="6655" width="3.53515625" style="6" customWidth="1"/>
    <col min="6656" max="6656" width="7.765625" style="6" customWidth="1"/>
    <col min="6657" max="6657" width="7.53515625" style="6" customWidth="1"/>
    <col min="6658" max="6658" width="9.4609375" style="6" customWidth="1"/>
    <col min="6659" max="6659" width="18.84375" style="6" customWidth="1"/>
    <col min="6660" max="6661" width="10" style="6" customWidth="1"/>
    <col min="6662" max="6670" width="9.53515625" style="6" customWidth="1"/>
    <col min="6671" max="6671" width="12.84375" style="6" bestFit="1" customWidth="1"/>
    <col min="6672" max="6672" width="10.07421875" style="6" customWidth="1"/>
    <col min="6673" max="6910" width="8.84375" style="6"/>
    <col min="6911" max="6911" width="3.53515625" style="6" customWidth="1"/>
    <col min="6912" max="6912" width="7.765625" style="6" customWidth="1"/>
    <col min="6913" max="6913" width="7.53515625" style="6" customWidth="1"/>
    <col min="6914" max="6914" width="9.4609375" style="6" customWidth="1"/>
    <col min="6915" max="6915" width="18.84375" style="6" customWidth="1"/>
    <col min="6916" max="6917" width="10" style="6" customWidth="1"/>
    <col min="6918" max="6926" width="9.53515625" style="6" customWidth="1"/>
    <col min="6927" max="6927" width="12.84375" style="6" bestFit="1" customWidth="1"/>
    <col min="6928" max="6928" width="10.07421875" style="6" customWidth="1"/>
    <col min="6929" max="7166" width="8.84375" style="6"/>
    <col min="7167" max="7167" width="3.53515625" style="6" customWidth="1"/>
    <col min="7168" max="7168" width="7.765625" style="6" customWidth="1"/>
    <col min="7169" max="7169" width="7.53515625" style="6" customWidth="1"/>
    <col min="7170" max="7170" width="9.4609375" style="6" customWidth="1"/>
    <col min="7171" max="7171" width="18.84375" style="6" customWidth="1"/>
    <col min="7172" max="7173" width="10" style="6" customWidth="1"/>
    <col min="7174" max="7182" width="9.53515625" style="6" customWidth="1"/>
    <col min="7183" max="7183" width="12.84375" style="6" bestFit="1" customWidth="1"/>
    <col min="7184" max="7184" width="10.07421875" style="6" customWidth="1"/>
    <col min="7185" max="7422" width="8.84375" style="6"/>
    <col min="7423" max="7423" width="3.53515625" style="6" customWidth="1"/>
    <col min="7424" max="7424" width="7.765625" style="6" customWidth="1"/>
    <col min="7425" max="7425" width="7.53515625" style="6" customWidth="1"/>
    <col min="7426" max="7426" width="9.4609375" style="6" customWidth="1"/>
    <col min="7427" max="7427" width="18.84375" style="6" customWidth="1"/>
    <col min="7428" max="7429" width="10" style="6" customWidth="1"/>
    <col min="7430" max="7438" width="9.53515625" style="6" customWidth="1"/>
    <col min="7439" max="7439" width="12.84375" style="6" bestFit="1" customWidth="1"/>
    <col min="7440" max="7440" width="10.07421875" style="6" customWidth="1"/>
    <col min="7441" max="7678" width="8.84375" style="6"/>
    <col min="7679" max="7679" width="3.53515625" style="6" customWidth="1"/>
    <col min="7680" max="7680" width="7.765625" style="6" customWidth="1"/>
    <col min="7681" max="7681" width="7.53515625" style="6" customWidth="1"/>
    <col min="7682" max="7682" width="9.4609375" style="6" customWidth="1"/>
    <col min="7683" max="7683" width="18.84375" style="6" customWidth="1"/>
    <col min="7684" max="7685" width="10" style="6" customWidth="1"/>
    <col min="7686" max="7694" width="9.53515625" style="6" customWidth="1"/>
    <col min="7695" max="7695" width="12.84375" style="6" bestFit="1" customWidth="1"/>
    <col min="7696" max="7696" width="10.07421875" style="6" customWidth="1"/>
    <col min="7697" max="7934" width="8.84375" style="6"/>
    <col min="7935" max="7935" width="3.53515625" style="6" customWidth="1"/>
    <col min="7936" max="7936" width="7.765625" style="6" customWidth="1"/>
    <col min="7937" max="7937" width="7.53515625" style="6" customWidth="1"/>
    <col min="7938" max="7938" width="9.4609375" style="6" customWidth="1"/>
    <col min="7939" max="7939" width="18.84375" style="6" customWidth="1"/>
    <col min="7940" max="7941" width="10" style="6" customWidth="1"/>
    <col min="7942" max="7950" width="9.53515625" style="6" customWidth="1"/>
    <col min="7951" max="7951" width="12.84375" style="6" bestFit="1" customWidth="1"/>
    <col min="7952" max="7952" width="10.07421875" style="6" customWidth="1"/>
    <col min="7953" max="8190" width="8.84375" style="6"/>
    <col min="8191" max="8191" width="3.53515625" style="6" customWidth="1"/>
    <col min="8192" max="8192" width="7.765625" style="6" customWidth="1"/>
    <col min="8193" max="8193" width="7.53515625" style="6" customWidth="1"/>
    <col min="8194" max="8194" width="9.4609375" style="6" customWidth="1"/>
    <col min="8195" max="8195" width="18.84375" style="6" customWidth="1"/>
    <col min="8196" max="8197" width="10" style="6" customWidth="1"/>
    <col min="8198" max="8206" width="9.53515625" style="6" customWidth="1"/>
    <col min="8207" max="8207" width="12.84375" style="6" bestFit="1" customWidth="1"/>
    <col min="8208" max="8208" width="10.07421875" style="6" customWidth="1"/>
    <col min="8209" max="8446" width="8.84375" style="6"/>
    <col min="8447" max="8447" width="3.53515625" style="6" customWidth="1"/>
    <col min="8448" max="8448" width="7.765625" style="6" customWidth="1"/>
    <col min="8449" max="8449" width="7.53515625" style="6" customWidth="1"/>
    <col min="8450" max="8450" width="9.4609375" style="6" customWidth="1"/>
    <col min="8451" max="8451" width="18.84375" style="6" customWidth="1"/>
    <col min="8452" max="8453" width="10" style="6" customWidth="1"/>
    <col min="8454" max="8462" width="9.53515625" style="6" customWidth="1"/>
    <col min="8463" max="8463" width="12.84375" style="6" bestFit="1" customWidth="1"/>
    <col min="8464" max="8464" width="10.07421875" style="6" customWidth="1"/>
    <col min="8465" max="8702" width="8.84375" style="6"/>
    <col min="8703" max="8703" width="3.53515625" style="6" customWidth="1"/>
    <col min="8704" max="8704" width="7.765625" style="6" customWidth="1"/>
    <col min="8705" max="8705" width="7.53515625" style="6" customWidth="1"/>
    <col min="8706" max="8706" width="9.4609375" style="6" customWidth="1"/>
    <col min="8707" max="8707" width="18.84375" style="6" customWidth="1"/>
    <col min="8708" max="8709" width="10" style="6" customWidth="1"/>
    <col min="8710" max="8718" width="9.53515625" style="6" customWidth="1"/>
    <col min="8719" max="8719" width="12.84375" style="6" bestFit="1" customWidth="1"/>
    <col min="8720" max="8720" width="10.07421875" style="6" customWidth="1"/>
    <col min="8721" max="8958" width="8.84375" style="6"/>
    <col min="8959" max="8959" width="3.53515625" style="6" customWidth="1"/>
    <col min="8960" max="8960" width="7.765625" style="6" customWidth="1"/>
    <col min="8961" max="8961" width="7.53515625" style="6" customWidth="1"/>
    <col min="8962" max="8962" width="9.4609375" style="6" customWidth="1"/>
    <col min="8963" max="8963" width="18.84375" style="6" customWidth="1"/>
    <col min="8964" max="8965" width="10" style="6" customWidth="1"/>
    <col min="8966" max="8974" width="9.53515625" style="6" customWidth="1"/>
    <col min="8975" max="8975" width="12.84375" style="6" bestFit="1" customWidth="1"/>
    <col min="8976" max="8976" width="10.07421875" style="6" customWidth="1"/>
    <col min="8977" max="9214" width="8.84375" style="6"/>
    <col min="9215" max="9215" width="3.53515625" style="6" customWidth="1"/>
    <col min="9216" max="9216" width="7.765625" style="6" customWidth="1"/>
    <col min="9217" max="9217" width="7.53515625" style="6" customWidth="1"/>
    <col min="9218" max="9218" width="9.4609375" style="6" customWidth="1"/>
    <col min="9219" max="9219" width="18.84375" style="6" customWidth="1"/>
    <col min="9220" max="9221" width="10" style="6" customWidth="1"/>
    <col min="9222" max="9230" width="9.53515625" style="6" customWidth="1"/>
    <col min="9231" max="9231" width="12.84375" style="6" bestFit="1" customWidth="1"/>
    <col min="9232" max="9232" width="10.07421875" style="6" customWidth="1"/>
    <col min="9233" max="9470" width="8.84375" style="6"/>
    <col min="9471" max="9471" width="3.53515625" style="6" customWidth="1"/>
    <col min="9472" max="9472" width="7.765625" style="6" customWidth="1"/>
    <col min="9473" max="9473" width="7.53515625" style="6" customWidth="1"/>
    <col min="9474" max="9474" width="9.4609375" style="6" customWidth="1"/>
    <col min="9475" max="9475" width="18.84375" style="6" customWidth="1"/>
    <col min="9476" max="9477" width="10" style="6" customWidth="1"/>
    <col min="9478" max="9486" width="9.53515625" style="6" customWidth="1"/>
    <col min="9487" max="9487" width="12.84375" style="6" bestFit="1" customWidth="1"/>
    <col min="9488" max="9488" width="10.07421875" style="6" customWidth="1"/>
    <col min="9489" max="9726" width="8.84375" style="6"/>
    <col min="9727" max="9727" width="3.53515625" style="6" customWidth="1"/>
    <col min="9728" max="9728" width="7.765625" style="6" customWidth="1"/>
    <col min="9729" max="9729" width="7.53515625" style="6" customWidth="1"/>
    <col min="9730" max="9730" width="9.4609375" style="6" customWidth="1"/>
    <col min="9731" max="9731" width="18.84375" style="6" customWidth="1"/>
    <col min="9732" max="9733" width="10" style="6" customWidth="1"/>
    <col min="9734" max="9742" width="9.53515625" style="6" customWidth="1"/>
    <col min="9743" max="9743" width="12.84375" style="6" bestFit="1" customWidth="1"/>
    <col min="9744" max="9744" width="10.07421875" style="6" customWidth="1"/>
    <col min="9745" max="9982" width="8.84375" style="6"/>
    <col min="9983" max="9983" width="3.53515625" style="6" customWidth="1"/>
    <col min="9984" max="9984" width="7.765625" style="6" customWidth="1"/>
    <col min="9985" max="9985" width="7.53515625" style="6" customWidth="1"/>
    <col min="9986" max="9986" width="9.4609375" style="6" customWidth="1"/>
    <col min="9987" max="9987" width="18.84375" style="6" customWidth="1"/>
    <col min="9988" max="9989" width="10" style="6" customWidth="1"/>
    <col min="9990" max="9998" width="9.53515625" style="6" customWidth="1"/>
    <col min="9999" max="9999" width="12.84375" style="6" bestFit="1" customWidth="1"/>
    <col min="10000" max="10000" width="10.07421875" style="6" customWidth="1"/>
    <col min="10001" max="10238" width="8.84375" style="6"/>
    <col min="10239" max="10239" width="3.53515625" style="6" customWidth="1"/>
    <col min="10240" max="10240" width="7.765625" style="6" customWidth="1"/>
    <col min="10241" max="10241" width="7.53515625" style="6" customWidth="1"/>
    <col min="10242" max="10242" width="9.4609375" style="6" customWidth="1"/>
    <col min="10243" max="10243" width="18.84375" style="6" customWidth="1"/>
    <col min="10244" max="10245" width="10" style="6" customWidth="1"/>
    <col min="10246" max="10254" width="9.53515625" style="6" customWidth="1"/>
    <col min="10255" max="10255" width="12.84375" style="6" bestFit="1" customWidth="1"/>
    <col min="10256" max="10256" width="10.07421875" style="6" customWidth="1"/>
    <col min="10257" max="10494" width="8.84375" style="6"/>
    <col min="10495" max="10495" width="3.53515625" style="6" customWidth="1"/>
    <col min="10496" max="10496" width="7.765625" style="6" customWidth="1"/>
    <col min="10497" max="10497" width="7.53515625" style="6" customWidth="1"/>
    <col min="10498" max="10498" width="9.4609375" style="6" customWidth="1"/>
    <col min="10499" max="10499" width="18.84375" style="6" customWidth="1"/>
    <col min="10500" max="10501" width="10" style="6" customWidth="1"/>
    <col min="10502" max="10510" width="9.53515625" style="6" customWidth="1"/>
    <col min="10511" max="10511" width="12.84375" style="6" bestFit="1" customWidth="1"/>
    <col min="10512" max="10512" width="10.07421875" style="6" customWidth="1"/>
    <col min="10513" max="10750" width="8.84375" style="6"/>
    <col min="10751" max="10751" width="3.53515625" style="6" customWidth="1"/>
    <col min="10752" max="10752" width="7.765625" style="6" customWidth="1"/>
    <col min="10753" max="10753" width="7.53515625" style="6" customWidth="1"/>
    <col min="10754" max="10754" width="9.4609375" style="6" customWidth="1"/>
    <col min="10755" max="10755" width="18.84375" style="6" customWidth="1"/>
    <col min="10756" max="10757" width="10" style="6" customWidth="1"/>
    <col min="10758" max="10766" width="9.53515625" style="6" customWidth="1"/>
    <col min="10767" max="10767" width="12.84375" style="6" bestFit="1" customWidth="1"/>
    <col min="10768" max="10768" width="10.07421875" style="6" customWidth="1"/>
    <col min="10769" max="11006" width="8.84375" style="6"/>
    <col min="11007" max="11007" width="3.53515625" style="6" customWidth="1"/>
    <col min="11008" max="11008" width="7.765625" style="6" customWidth="1"/>
    <col min="11009" max="11009" width="7.53515625" style="6" customWidth="1"/>
    <col min="11010" max="11010" width="9.4609375" style="6" customWidth="1"/>
    <col min="11011" max="11011" width="18.84375" style="6" customWidth="1"/>
    <col min="11012" max="11013" width="10" style="6" customWidth="1"/>
    <col min="11014" max="11022" width="9.53515625" style="6" customWidth="1"/>
    <col min="11023" max="11023" width="12.84375" style="6" bestFit="1" customWidth="1"/>
    <col min="11024" max="11024" width="10.07421875" style="6" customWidth="1"/>
    <col min="11025" max="11262" width="8.84375" style="6"/>
    <col min="11263" max="11263" width="3.53515625" style="6" customWidth="1"/>
    <col min="11264" max="11264" width="7.765625" style="6" customWidth="1"/>
    <col min="11265" max="11265" width="7.53515625" style="6" customWidth="1"/>
    <col min="11266" max="11266" width="9.4609375" style="6" customWidth="1"/>
    <col min="11267" max="11267" width="18.84375" style="6" customWidth="1"/>
    <col min="11268" max="11269" width="10" style="6" customWidth="1"/>
    <col min="11270" max="11278" width="9.53515625" style="6" customWidth="1"/>
    <col min="11279" max="11279" width="12.84375" style="6" bestFit="1" customWidth="1"/>
    <col min="11280" max="11280" width="10.07421875" style="6" customWidth="1"/>
    <col min="11281" max="11518" width="8.84375" style="6"/>
    <col min="11519" max="11519" width="3.53515625" style="6" customWidth="1"/>
    <col min="11520" max="11520" width="7.765625" style="6" customWidth="1"/>
    <col min="11521" max="11521" width="7.53515625" style="6" customWidth="1"/>
    <col min="11522" max="11522" width="9.4609375" style="6" customWidth="1"/>
    <col min="11523" max="11523" width="18.84375" style="6" customWidth="1"/>
    <col min="11524" max="11525" width="10" style="6" customWidth="1"/>
    <col min="11526" max="11534" width="9.53515625" style="6" customWidth="1"/>
    <col min="11535" max="11535" width="12.84375" style="6" bestFit="1" customWidth="1"/>
    <col min="11536" max="11536" width="10.07421875" style="6" customWidth="1"/>
    <col min="11537" max="11774" width="8.84375" style="6"/>
    <col min="11775" max="11775" width="3.53515625" style="6" customWidth="1"/>
    <col min="11776" max="11776" width="7.765625" style="6" customWidth="1"/>
    <col min="11777" max="11777" width="7.53515625" style="6" customWidth="1"/>
    <col min="11778" max="11778" width="9.4609375" style="6" customWidth="1"/>
    <col min="11779" max="11779" width="18.84375" style="6" customWidth="1"/>
    <col min="11780" max="11781" width="10" style="6" customWidth="1"/>
    <col min="11782" max="11790" width="9.53515625" style="6" customWidth="1"/>
    <col min="11791" max="11791" width="12.84375" style="6" bestFit="1" customWidth="1"/>
    <col min="11792" max="11792" width="10.07421875" style="6" customWidth="1"/>
    <col min="11793" max="12030" width="8.84375" style="6"/>
    <col min="12031" max="12031" width="3.53515625" style="6" customWidth="1"/>
    <col min="12032" max="12032" width="7.765625" style="6" customWidth="1"/>
    <col min="12033" max="12033" width="7.53515625" style="6" customWidth="1"/>
    <col min="12034" max="12034" width="9.4609375" style="6" customWidth="1"/>
    <col min="12035" max="12035" width="18.84375" style="6" customWidth="1"/>
    <col min="12036" max="12037" width="10" style="6" customWidth="1"/>
    <col min="12038" max="12046" width="9.53515625" style="6" customWidth="1"/>
    <col min="12047" max="12047" width="12.84375" style="6" bestFit="1" customWidth="1"/>
    <col min="12048" max="12048" width="10.07421875" style="6" customWidth="1"/>
    <col min="12049" max="12286" width="8.84375" style="6"/>
    <col min="12287" max="12287" width="3.53515625" style="6" customWidth="1"/>
    <col min="12288" max="12288" width="7.765625" style="6" customWidth="1"/>
    <col min="12289" max="12289" width="7.53515625" style="6" customWidth="1"/>
    <col min="12290" max="12290" width="9.4609375" style="6" customWidth="1"/>
    <col min="12291" max="12291" width="18.84375" style="6" customWidth="1"/>
    <col min="12292" max="12293" width="10" style="6" customWidth="1"/>
    <col min="12294" max="12302" width="9.53515625" style="6" customWidth="1"/>
    <col min="12303" max="12303" width="12.84375" style="6" bestFit="1" customWidth="1"/>
    <col min="12304" max="12304" width="10.07421875" style="6" customWidth="1"/>
    <col min="12305" max="12542" width="8.84375" style="6"/>
    <col min="12543" max="12543" width="3.53515625" style="6" customWidth="1"/>
    <col min="12544" max="12544" width="7.765625" style="6" customWidth="1"/>
    <col min="12545" max="12545" width="7.53515625" style="6" customWidth="1"/>
    <col min="12546" max="12546" width="9.4609375" style="6" customWidth="1"/>
    <col min="12547" max="12547" width="18.84375" style="6" customWidth="1"/>
    <col min="12548" max="12549" width="10" style="6" customWidth="1"/>
    <col min="12550" max="12558" width="9.53515625" style="6" customWidth="1"/>
    <col min="12559" max="12559" width="12.84375" style="6" bestFit="1" customWidth="1"/>
    <col min="12560" max="12560" width="10.07421875" style="6" customWidth="1"/>
    <col min="12561" max="12798" width="8.84375" style="6"/>
    <col min="12799" max="12799" width="3.53515625" style="6" customWidth="1"/>
    <col min="12800" max="12800" width="7.765625" style="6" customWidth="1"/>
    <col min="12801" max="12801" width="7.53515625" style="6" customWidth="1"/>
    <col min="12802" max="12802" width="9.4609375" style="6" customWidth="1"/>
    <col min="12803" max="12803" width="18.84375" style="6" customWidth="1"/>
    <col min="12804" max="12805" width="10" style="6" customWidth="1"/>
    <col min="12806" max="12814" width="9.53515625" style="6" customWidth="1"/>
    <col min="12815" max="12815" width="12.84375" style="6" bestFit="1" customWidth="1"/>
    <col min="12816" max="12816" width="10.07421875" style="6" customWidth="1"/>
    <col min="12817" max="13054" width="8.84375" style="6"/>
    <col min="13055" max="13055" width="3.53515625" style="6" customWidth="1"/>
    <col min="13056" max="13056" width="7.765625" style="6" customWidth="1"/>
    <col min="13057" max="13057" width="7.53515625" style="6" customWidth="1"/>
    <col min="13058" max="13058" width="9.4609375" style="6" customWidth="1"/>
    <col min="13059" max="13059" width="18.84375" style="6" customWidth="1"/>
    <col min="13060" max="13061" width="10" style="6" customWidth="1"/>
    <col min="13062" max="13070" width="9.53515625" style="6" customWidth="1"/>
    <col min="13071" max="13071" width="12.84375" style="6" bestFit="1" customWidth="1"/>
    <col min="13072" max="13072" width="10.07421875" style="6" customWidth="1"/>
    <col min="13073" max="13310" width="8.84375" style="6"/>
    <col min="13311" max="13311" width="3.53515625" style="6" customWidth="1"/>
    <col min="13312" max="13312" width="7.765625" style="6" customWidth="1"/>
    <col min="13313" max="13313" width="7.53515625" style="6" customWidth="1"/>
    <col min="13314" max="13314" width="9.4609375" style="6" customWidth="1"/>
    <col min="13315" max="13315" width="18.84375" style="6" customWidth="1"/>
    <col min="13316" max="13317" width="10" style="6" customWidth="1"/>
    <col min="13318" max="13326" width="9.53515625" style="6" customWidth="1"/>
    <col min="13327" max="13327" width="12.84375" style="6" bestFit="1" customWidth="1"/>
    <col min="13328" max="13328" width="10.07421875" style="6" customWidth="1"/>
    <col min="13329" max="13566" width="8.84375" style="6"/>
    <col min="13567" max="13567" width="3.53515625" style="6" customWidth="1"/>
    <col min="13568" max="13568" width="7.765625" style="6" customWidth="1"/>
    <col min="13569" max="13569" width="7.53515625" style="6" customWidth="1"/>
    <col min="13570" max="13570" width="9.4609375" style="6" customWidth="1"/>
    <col min="13571" max="13571" width="18.84375" style="6" customWidth="1"/>
    <col min="13572" max="13573" width="10" style="6" customWidth="1"/>
    <col min="13574" max="13582" width="9.53515625" style="6" customWidth="1"/>
    <col min="13583" max="13583" width="12.84375" style="6" bestFit="1" customWidth="1"/>
    <col min="13584" max="13584" width="10.07421875" style="6" customWidth="1"/>
    <col min="13585" max="13822" width="8.84375" style="6"/>
    <col min="13823" max="13823" width="3.53515625" style="6" customWidth="1"/>
    <col min="13824" max="13824" width="7.765625" style="6" customWidth="1"/>
    <col min="13825" max="13825" width="7.53515625" style="6" customWidth="1"/>
    <col min="13826" max="13826" width="9.4609375" style="6" customWidth="1"/>
    <col min="13827" max="13827" width="18.84375" style="6" customWidth="1"/>
    <col min="13828" max="13829" width="10" style="6" customWidth="1"/>
    <col min="13830" max="13838" width="9.53515625" style="6" customWidth="1"/>
    <col min="13839" max="13839" width="12.84375" style="6" bestFit="1" customWidth="1"/>
    <col min="13840" max="13840" width="10.07421875" style="6" customWidth="1"/>
    <col min="13841" max="14078" width="8.84375" style="6"/>
    <col min="14079" max="14079" width="3.53515625" style="6" customWidth="1"/>
    <col min="14080" max="14080" width="7.765625" style="6" customWidth="1"/>
    <col min="14081" max="14081" width="7.53515625" style="6" customWidth="1"/>
    <col min="14082" max="14082" width="9.4609375" style="6" customWidth="1"/>
    <col min="14083" max="14083" width="18.84375" style="6" customWidth="1"/>
    <col min="14084" max="14085" width="10" style="6" customWidth="1"/>
    <col min="14086" max="14094" width="9.53515625" style="6" customWidth="1"/>
    <col min="14095" max="14095" width="12.84375" style="6" bestFit="1" customWidth="1"/>
    <col min="14096" max="14096" width="10.07421875" style="6" customWidth="1"/>
    <col min="14097" max="14334" width="8.84375" style="6"/>
    <col min="14335" max="14335" width="3.53515625" style="6" customWidth="1"/>
    <col min="14336" max="14336" width="7.765625" style="6" customWidth="1"/>
    <col min="14337" max="14337" width="7.53515625" style="6" customWidth="1"/>
    <col min="14338" max="14338" width="9.4609375" style="6" customWidth="1"/>
    <col min="14339" max="14339" width="18.84375" style="6" customWidth="1"/>
    <col min="14340" max="14341" width="10" style="6" customWidth="1"/>
    <col min="14342" max="14350" width="9.53515625" style="6" customWidth="1"/>
    <col min="14351" max="14351" width="12.84375" style="6" bestFit="1" customWidth="1"/>
    <col min="14352" max="14352" width="10.07421875" style="6" customWidth="1"/>
    <col min="14353" max="14590" width="8.84375" style="6"/>
    <col min="14591" max="14591" width="3.53515625" style="6" customWidth="1"/>
    <col min="14592" max="14592" width="7.765625" style="6" customWidth="1"/>
    <col min="14593" max="14593" width="7.53515625" style="6" customWidth="1"/>
    <col min="14594" max="14594" width="9.4609375" style="6" customWidth="1"/>
    <col min="14595" max="14595" width="18.84375" style="6" customWidth="1"/>
    <col min="14596" max="14597" width="10" style="6" customWidth="1"/>
    <col min="14598" max="14606" width="9.53515625" style="6" customWidth="1"/>
    <col min="14607" max="14607" width="12.84375" style="6" bestFit="1" customWidth="1"/>
    <col min="14608" max="14608" width="10.07421875" style="6" customWidth="1"/>
    <col min="14609" max="14846" width="8.84375" style="6"/>
    <col min="14847" max="14847" width="3.53515625" style="6" customWidth="1"/>
    <col min="14848" max="14848" width="7.765625" style="6" customWidth="1"/>
    <col min="14849" max="14849" width="7.53515625" style="6" customWidth="1"/>
    <col min="14850" max="14850" width="9.4609375" style="6" customWidth="1"/>
    <col min="14851" max="14851" width="18.84375" style="6" customWidth="1"/>
    <col min="14852" max="14853" width="10" style="6" customWidth="1"/>
    <col min="14854" max="14862" width="9.53515625" style="6" customWidth="1"/>
    <col min="14863" max="14863" width="12.84375" style="6" bestFit="1" customWidth="1"/>
    <col min="14864" max="14864" width="10.07421875" style="6" customWidth="1"/>
    <col min="14865" max="15102" width="8.84375" style="6"/>
    <col min="15103" max="15103" width="3.53515625" style="6" customWidth="1"/>
    <col min="15104" max="15104" width="7.765625" style="6" customWidth="1"/>
    <col min="15105" max="15105" width="7.53515625" style="6" customWidth="1"/>
    <col min="15106" max="15106" width="9.4609375" style="6" customWidth="1"/>
    <col min="15107" max="15107" width="18.84375" style="6" customWidth="1"/>
    <col min="15108" max="15109" width="10" style="6" customWidth="1"/>
    <col min="15110" max="15118" width="9.53515625" style="6" customWidth="1"/>
    <col min="15119" max="15119" width="12.84375" style="6" bestFit="1" customWidth="1"/>
    <col min="15120" max="15120" width="10.07421875" style="6" customWidth="1"/>
    <col min="15121" max="15358" width="8.84375" style="6"/>
    <col min="15359" max="15359" width="3.53515625" style="6" customWidth="1"/>
    <col min="15360" max="15360" width="7.765625" style="6" customWidth="1"/>
    <col min="15361" max="15361" width="7.53515625" style="6" customWidth="1"/>
    <col min="15362" max="15362" width="9.4609375" style="6" customWidth="1"/>
    <col min="15363" max="15363" width="18.84375" style="6" customWidth="1"/>
    <col min="15364" max="15365" width="10" style="6" customWidth="1"/>
    <col min="15366" max="15374" width="9.53515625" style="6" customWidth="1"/>
    <col min="15375" max="15375" width="12.84375" style="6" bestFit="1" customWidth="1"/>
    <col min="15376" max="15376" width="10.07421875" style="6" customWidth="1"/>
    <col min="15377" max="15614" width="8.84375" style="6"/>
    <col min="15615" max="15615" width="3.53515625" style="6" customWidth="1"/>
    <col min="15616" max="15616" width="7.765625" style="6" customWidth="1"/>
    <col min="15617" max="15617" width="7.53515625" style="6" customWidth="1"/>
    <col min="15618" max="15618" width="9.4609375" style="6" customWidth="1"/>
    <col min="15619" max="15619" width="18.84375" style="6" customWidth="1"/>
    <col min="15620" max="15621" width="10" style="6" customWidth="1"/>
    <col min="15622" max="15630" width="9.53515625" style="6" customWidth="1"/>
    <col min="15631" max="15631" width="12.84375" style="6" bestFit="1" customWidth="1"/>
    <col min="15632" max="15632" width="10.07421875" style="6" customWidth="1"/>
    <col min="15633" max="15870" width="8.84375" style="6"/>
    <col min="15871" max="15871" width="3.53515625" style="6" customWidth="1"/>
    <col min="15872" max="15872" width="7.765625" style="6" customWidth="1"/>
    <col min="15873" max="15873" width="7.53515625" style="6" customWidth="1"/>
    <col min="15874" max="15874" width="9.4609375" style="6" customWidth="1"/>
    <col min="15875" max="15875" width="18.84375" style="6" customWidth="1"/>
    <col min="15876" max="15877" width="10" style="6" customWidth="1"/>
    <col min="15878" max="15886" width="9.53515625" style="6" customWidth="1"/>
    <col min="15887" max="15887" width="12.84375" style="6" bestFit="1" customWidth="1"/>
    <col min="15888" max="15888" width="10.07421875" style="6" customWidth="1"/>
    <col min="15889" max="16126" width="8.84375" style="6"/>
    <col min="16127" max="16127" width="3.53515625" style="6" customWidth="1"/>
    <col min="16128" max="16128" width="7.765625" style="6" customWidth="1"/>
    <col min="16129" max="16129" width="7.53515625" style="6" customWidth="1"/>
    <col min="16130" max="16130" width="9.4609375" style="6" customWidth="1"/>
    <col min="16131" max="16131" width="18.84375" style="6" customWidth="1"/>
    <col min="16132" max="16133" width="10" style="6" customWidth="1"/>
    <col min="16134" max="16142" width="9.53515625" style="6" customWidth="1"/>
    <col min="16143" max="16143" width="12.84375" style="6" bestFit="1" customWidth="1"/>
    <col min="16144" max="16144" width="10.07421875" style="6" customWidth="1"/>
    <col min="16145" max="16384" width="8.84375" style="6"/>
  </cols>
  <sheetData>
    <row r="1" spans="2:17" s="2" customFormat="1" ht="21.65" customHeight="1" thickBot="1" x14ac:dyDescent="0.55000000000000004">
      <c r="B1" s="498" t="s">
        <v>226</v>
      </c>
      <c r="C1" s="531"/>
      <c r="D1" s="531"/>
      <c r="E1" s="531"/>
      <c r="F1" s="531"/>
      <c r="G1" s="531"/>
      <c r="H1" s="531"/>
      <c r="I1" s="531"/>
      <c r="J1" s="531"/>
      <c r="K1" s="531"/>
      <c r="L1" s="531"/>
      <c r="M1" s="531"/>
      <c r="N1" s="531"/>
      <c r="O1" s="531"/>
      <c r="P1" s="531"/>
      <c r="Q1" s="532"/>
    </row>
    <row r="2" spans="2:17" s="3" customFormat="1" ht="19" thickBot="1" x14ac:dyDescent="0.5">
      <c r="B2" s="501" t="s">
        <v>74</v>
      </c>
      <c r="C2" s="533"/>
      <c r="D2" s="533"/>
      <c r="E2" s="533"/>
      <c r="F2" s="533"/>
      <c r="G2" s="533"/>
      <c r="H2" s="533"/>
      <c r="I2" s="533"/>
      <c r="J2" s="533"/>
      <c r="K2" s="533"/>
      <c r="L2" s="533"/>
      <c r="M2" s="533"/>
      <c r="N2" s="533"/>
      <c r="O2" s="533"/>
      <c r="P2" s="533"/>
      <c r="Q2" s="534"/>
    </row>
    <row r="3" spans="2:17" s="7" customFormat="1" ht="15.5" x14ac:dyDescent="0.35">
      <c r="B3" s="297"/>
      <c r="E3" s="8"/>
      <c r="Q3" s="298"/>
    </row>
    <row r="4" spans="2:17" s="7" customFormat="1" ht="15.5" x14ac:dyDescent="0.35">
      <c r="B4" s="297"/>
      <c r="E4" s="7" t="s">
        <v>34</v>
      </c>
      <c r="Q4" s="298"/>
    </row>
    <row r="5" spans="2:17" s="7" customFormat="1" ht="15.5" x14ac:dyDescent="0.35">
      <c r="B5" s="168"/>
      <c r="E5" s="277" t="s">
        <v>35</v>
      </c>
      <c r="F5" s="277"/>
      <c r="G5" s="277"/>
      <c r="H5" s="277"/>
      <c r="I5" s="277"/>
      <c r="J5" s="277"/>
      <c r="K5" s="277"/>
      <c r="L5" s="277"/>
      <c r="M5" s="277"/>
      <c r="N5" s="277"/>
      <c r="O5" s="277"/>
      <c r="P5" s="277"/>
      <c r="Q5" s="22"/>
    </row>
    <row r="6" spans="2:17" s="7" customFormat="1" ht="15.5" x14ac:dyDescent="0.35">
      <c r="B6" s="168"/>
      <c r="E6" s="277" t="s">
        <v>202</v>
      </c>
      <c r="F6" s="277"/>
      <c r="G6" s="277"/>
      <c r="H6" s="277"/>
      <c r="I6" s="277"/>
      <c r="J6" s="277"/>
      <c r="K6" s="277"/>
      <c r="L6" s="277"/>
      <c r="M6" s="277"/>
      <c r="Q6" s="22"/>
    </row>
    <row r="7" spans="2:17" s="7" customFormat="1" ht="15.5" x14ac:dyDescent="0.35">
      <c r="B7" s="297"/>
      <c r="E7" s="277" t="s">
        <v>212</v>
      </c>
      <c r="F7" s="277"/>
      <c r="G7" s="277"/>
      <c r="H7" s="277"/>
      <c r="I7" s="277"/>
      <c r="J7" s="277"/>
      <c r="K7" s="277"/>
      <c r="L7" s="277"/>
      <c r="M7" s="277"/>
      <c r="N7" s="277"/>
      <c r="Q7" s="298"/>
    </row>
    <row r="8" spans="2:17" s="7" customFormat="1" ht="15.5" x14ac:dyDescent="0.35">
      <c r="B8" s="297"/>
      <c r="E8" s="277" t="s">
        <v>36</v>
      </c>
      <c r="F8" s="277"/>
      <c r="G8" s="277"/>
      <c r="H8" s="277"/>
      <c r="I8" s="277"/>
      <c r="Q8" s="298"/>
    </row>
    <row r="9" spans="2:17" s="7" customFormat="1" ht="15.5" x14ac:dyDescent="0.35">
      <c r="B9" s="297"/>
      <c r="E9" s="277" t="s">
        <v>37</v>
      </c>
      <c r="F9" s="277"/>
      <c r="G9" s="277"/>
      <c r="H9" s="277"/>
      <c r="Q9" s="298"/>
    </row>
    <row r="10" spans="2:17" s="7" customFormat="1" ht="15.5" x14ac:dyDescent="0.35">
      <c r="B10" s="297"/>
      <c r="E10" s="535" t="s">
        <v>201</v>
      </c>
      <c r="F10" s="535"/>
      <c r="G10" s="535"/>
      <c r="Q10" s="298"/>
    </row>
    <row r="11" spans="2:17" s="7" customFormat="1" ht="15.5" x14ac:dyDescent="0.35">
      <c r="B11" s="297"/>
      <c r="Q11" s="298"/>
    </row>
    <row r="12" spans="2:17" s="7" customFormat="1" ht="15.5" x14ac:dyDescent="0.35">
      <c r="B12" s="297"/>
      <c r="E12" s="536" t="s">
        <v>38</v>
      </c>
      <c r="F12" s="536"/>
      <c r="G12" s="299"/>
      <c r="H12" s="300" t="str">
        <f>IF('1. Proposal Details'!$E$5="","",'1. Proposal Details'!$E$5)</f>
        <v/>
      </c>
      <c r="I12" s="301"/>
      <c r="J12" s="301"/>
      <c r="K12" s="301"/>
      <c r="L12" s="301"/>
      <c r="Q12" s="298"/>
    </row>
    <row r="13" spans="2:17" s="7" customFormat="1" ht="15.5" x14ac:dyDescent="0.35">
      <c r="B13" s="297"/>
      <c r="Q13" s="298"/>
    </row>
    <row r="14" spans="2:17" s="269" customFormat="1" ht="16" thickBot="1" x14ac:dyDescent="0.4">
      <c r="B14" s="339" t="s">
        <v>39</v>
      </c>
      <c r="C14" s="340"/>
      <c r="D14" s="340"/>
      <c r="E14" s="277"/>
      <c r="F14" s="277"/>
      <c r="G14" s="277"/>
      <c r="K14" s="269" t="s">
        <v>40</v>
      </c>
      <c r="M14" s="269" t="s">
        <v>41</v>
      </c>
      <c r="O14" s="269" t="s">
        <v>42</v>
      </c>
      <c r="Q14" s="302"/>
    </row>
    <row r="15" spans="2:17" s="269" customFormat="1" ht="46.5" x14ac:dyDescent="0.35">
      <c r="B15" s="303" t="s">
        <v>43</v>
      </c>
      <c r="C15" s="304" t="s">
        <v>172</v>
      </c>
      <c r="D15" s="305" t="s">
        <v>44</v>
      </c>
      <c r="E15" s="306" t="s">
        <v>45</v>
      </c>
      <c r="F15" s="304" t="s">
        <v>46</v>
      </c>
      <c r="G15" s="304" t="s">
        <v>47</v>
      </c>
      <c r="H15" s="304" t="s">
        <v>48</v>
      </c>
      <c r="I15" s="304" t="s">
        <v>49</v>
      </c>
      <c r="J15" s="304" t="s">
        <v>50</v>
      </c>
      <c r="K15" s="304" t="s">
        <v>51</v>
      </c>
      <c r="L15" s="304" t="s">
        <v>52</v>
      </c>
      <c r="M15" s="304" t="s">
        <v>53</v>
      </c>
      <c r="N15" s="304" t="s">
        <v>54</v>
      </c>
      <c r="O15" s="304" t="s">
        <v>55</v>
      </c>
      <c r="P15" s="307" t="s">
        <v>56</v>
      </c>
      <c r="Q15" s="308" t="s">
        <v>57</v>
      </c>
    </row>
    <row r="16" spans="2:17" s="269" customFormat="1" ht="18.75" customHeight="1" thickBot="1" x14ac:dyDescent="0.4">
      <c r="B16" s="309" t="s">
        <v>58</v>
      </c>
      <c r="C16" s="310" t="s">
        <v>59</v>
      </c>
      <c r="D16" s="310" t="s">
        <v>60</v>
      </c>
      <c r="E16" s="311" t="s">
        <v>61</v>
      </c>
      <c r="F16" s="310" t="s">
        <v>62</v>
      </c>
      <c r="G16" s="310" t="s">
        <v>63</v>
      </c>
      <c r="H16" s="310" t="s">
        <v>64</v>
      </c>
      <c r="I16" s="310" t="s">
        <v>65</v>
      </c>
      <c r="J16" s="310" t="s">
        <v>66</v>
      </c>
      <c r="K16" s="310" t="s">
        <v>67</v>
      </c>
      <c r="L16" s="310" t="s">
        <v>68</v>
      </c>
      <c r="M16" s="310" t="s">
        <v>69</v>
      </c>
      <c r="N16" s="310" t="s">
        <v>70</v>
      </c>
      <c r="O16" s="312" t="s">
        <v>71</v>
      </c>
      <c r="P16" s="312" t="s">
        <v>72</v>
      </c>
      <c r="Q16" s="313" t="s">
        <v>73</v>
      </c>
    </row>
    <row r="17" spans="2:17" s="269" customFormat="1" ht="15.5" x14ac:dyDescent="0.35">
      <c r="B17" s="314" t="str">
        <f>IF('1. Proposal Details'!$E$10="","",'1. Proposal Details'!$E$10)</f>
        <v/>
      </c>
      <c r="C17" s="315" t="str">
        <f>IF('1. Proposal Details'!$M$10="","",'1. Proposal Details'!$M$10)</f>
        <v/>
      </c>
      <c r="D17" s="315" t="str">
        <f>IF('1. Proposal Details'!$H$10="","",'1. Proposal Details'!$H$10)</f>
        <v/>
      </c>
      <c r="E17" s="316"/>
      <c r="F17" s="317"/>
      <c r="G17" s="317"/>
      <c r="H17" s="318"/>
      <c r="I17" s="319"/>
      <c r="J17" s="319"/>
      <c r="K17" s="320" t="str">
        <f>IF(I17="","",I17-J17)</f>
        <v/>
      </c>
      <c r="L17" s="321"/>
      <c r="M17" s="320" t="str">
        <f>IF(K17="","",K17*L17)</f>
        <v/>
      </c>
      <c r="N17" s="316"/>
      <c r="O17" s="320" t="str">
        <f>IF(N17="", "",M17/N17)</f>
        <v/>
      </c>
      <c r="P17" s="322"/>
      <c r="Q17" s="323" t="str">
        <f>IF(P17="","",(EDATE(P17,N17*12)-1))</f>
        <v/>
      </c>
    </row>
    <row r="18" spans="2:17" s="269" customFormat="1" ht="15.5" x14ac:dyDescent="0.35">
      <c r="B18" s="314" t="str">
        <f>IF('1. Proposal Details'!$E$10="","",'1. Proposal Details'!$E$10)</f>
        <v/>
      </c>
      <c r="C18" s="315" t="str">
        <f>IF('1. Proposal Details'!$M$10="","",'1. Proposal Details'!$M$10)</f>
        <v/>
      </c>
      <c r="D18" s="315" t="str">
        <f>IF('1. Proposal Details'!$H$10="","",'1. Proposal Details'!$H$10)</f>
        <v/>
      </c>
      <c r="E18" s="324"/>
      <c r="F18" s="325"/>
      <c r="G18" s="325"/>
      <c r="H18" s="326"/>
      <c r="I18" s="324"/>
      <c r="J18" s="324"/>
      <c r="K18" s="315" t="str">
        <f t="shared" ref="K18:K27" si="0">IF(I18="","",I18-J18)</f>
        <v/>
      </c>
      <c r="L18" s="321"/>
      <c r="M18" s="315" t="str">
        <f t="shared" ref="M18:M27" si="1">IF(K18="","",K18*L18)</f>
        <v/>
      </c>
      <c r="N18" s="324"/>
      <c r="O18" s="315" t="str">
        <f t="shared" ref="O18:O27" si="2">IF(N18="", "",M18/N18)</f>
        <v/>
      </c>
      <c r="P18" s="327"/>
      <c r="Q18" s="323" t="str">
        <f t="shared" ref="Q18:Q27" si="3">IF(P18="","",(EDATE(P18,N18*12)-1))</f>
        <v/>
      </c>
    </row>
    <row r="19" spans="2:17" s="269" customFormat="1" ht="15.5" x14ac:dyDescent="0.35">
      <c r="B19" s="314" t="str">
        <f>IF('1. Proposal Details'!$E$10="","",'1. Proposal Details'!$E$10)</f>
        <v/>
      </c>
      <c r="C19" s="315" t="str">
        <f>IF('1. Proposal Details'!$M$10="","",'1. Proposal Details'!$M$10)</f>
        <v/>
      </c>
      <c r="D19" s="315" t="str">
        <f>IF('1. Proposal Details'!$H$10="","",'1. Proposal Details'!$H$10)</f>
        <v/>
      </c>
      <c r="E19" s="324"/>
      <c r="F19" s="325"/>
      <c r="G19" s="325"/>
      <c r="H19" s="326"/>
      <c r="I19" s="324"/>
      <c r="J19" s="324"/>
      <c r="K19" s="315" t="str">
        <f t="shared" si="0"/>
        <v/>
      </c>
      <c r="L19" s="321"/>
      <c r="M19" s="315" t="str">
        <f t="shared" si="1"/>
        <v/>
      </c>
      <c r="N19" s="324"/>
      <c r="O19" s="315" t="str">
        <f t="shared" si="2"/>
        <v/>
      </c>
      <c r="P19" s="327"/>
      <c r="Q19" s="323" t="str">
        <f t="shared" si="3"/>
        <v/>
      </c>
    </row>
    <row r="20" spans="2:17" s="269" customFormat="1" ht="15.5" x14ac:dyDescent="0.35">
      <c r="B20" s="314" t="str">
        <f>IF('1. Proposal Details'!$E$10="","",'1. Proposal Details'!$E$10)</f>
        <v/>
      </c>
      <c r="C20" s="315" t="str">
        <f>IF('1. Proposal Details'!$M$10="","",'1. Proposal Details'!$M$10)</f>
        <v/>
      </c>
      <c r="D20" s="315" t="str">
        <f>IF('1. Proposal Details'!$H$10="","",'1. Proposal Details'!$H$10)</f>
        <v/>
      </c>
      <c r="E20" s="324"/>
      <c r="F20" s="328"/>
      <c r="G20" s="328"/>
      <c r="H20" s="326"/>
      <c r="I20" s="324"/>
      <c r="J20" s="324"/>
      <c r="K20" s="315" t="str">
        <f t="shared" si="0"/>
        <v/>
      </c>
      <c r="L20" s="321"/>
      <c r="M20" s="315" t="str">
        <f t="shared" si="1"/>
        <v/>
      </c>
      <c r="N20" s="324"/>
      <c r="O20" s="315" t="str">
        <f t="shared" si="2"/>
        <v/>
      </c>
      <c r="P20" s="327"/>
      <c r="Q20" s="323" t="str">
        <f t="shared" si="3"/>
        <v/>
      </c>
    </row>
    <row r="21" spans="2:17" s="269" customFormat="1" ht="15.5" x14ac:dyDescent="0.35">
      <c r="B21" s="314" t="str">
        <f>IF('1. Proposal Details'!$E$10="","",'1. Proposal Details'!$E$10)</f>
        <v/>
      </c>
      <c r="C21" s="315" t="str">
        <f>IF('1. Proposal Details'!$M$10="","",'1. Proposal Details'!$M$10)</f>
        <v/>
      </c>
      <c r="D21" s="315" t="str">
        <f>IF('1. Proposal Details'!$H$10="","",'1. Proposal Details'!$H$10)</f>
        <v/>
      </c>
      <c r="E21" s="324"/>
      <c r="F21" s="325"/>
      <c r="G21" s="325"/>
      <c r="H21" s="326"/>
      <c r="I21" s="324"/>
      <c r="J21" s="324"/>
      <c r="K21" s="315" t="str">
        <f t="shared" si="0"/>
        <v/>
      </c>
      <c r="L21" s="321"/>
      <c r="M21" s="315" t="str">
        <f t="shared" si="1"/>
        <v/>
      </c>
      <c r="N21" s="324"/>
      <c r="O21" s="315" t="str">
        <f t="shared" si="2"/>
        <v/>
      </c>
      <c r="P21" s="327"/>
      <c r="Q21" s="323" t="str">
        <f t="shared" si="3"/>
        <v/>
      </c>
    </row>
    <row r="22" spans="2:17" s="269" customFormat="1" ht="15.5" x14ac:dyDescent="0.35">
      <c r="B22" s="314" t="str">
        <f>IF('1. Proposal Details'!$E$10="","",'1. Proposal Details'!$E$10)</f>
        <v/>
      </c>
      <c r="C22" s="315" t="str">
        <f>IF('1. Proposal Details'!$M$10="","",'1. Proposal Details'!$M$10)</f>
        <v/>
      </c>
      <c r="D22" s="315" t="str">
        <f>IF('1. Proposal Details'!$H$10="","",'1. Proposal Details'!$H$10)</f>
        <v/>
      </c>
      <c r="E22" s="324"/>
      <c r="F22" s="325"/>
      <c r="G22" s="325"/>
      <c r="H22" s="326"/>
      <c r="I22" s="324"/>
      <c r="J22" s="324"/>
      <c r="K22" s="315" t="str">
        <f t="shared" si="0"/>
        <v/>
      </c>
      <c r="L22" s="321"/>
      <c r="M22" s="315" t="str">
        <f t="shared" si="1"/>
        <v/>
      </c>
      <c r="N22" s="324"/>
      <c r="O22" s="315" t="str">
        <f t="shared" si="2"/>
        <v/>
      </c>
      <c r="P22" s="327"/>
      <c r="Q22" s="323" t="str">
        <f t="shared" si="3"/>
        <v/>
      </c>
    </row>
    <row r="23" spans="2:17" s="269" customFormat="1" ht="15.5" x14ac:dyDescent="0.35">
      <c r="B23" s="314" t="str">
        <f>IF('1. Proposal Details'!$E$10="","",'1. Proposal Details'!$E$10)</f>
        <v/>
      </c>
      <c r="C23" s="315" t="str">
        <f>IF('1. Proposal Details'!$M$10="","",'1. Proposal Details'!$M$10)</f>
        <v/>
      </c>
      <c r="D23" s="315" t="str">
        <f>IF('1. Proposal Details'!$H$10="","",'1. Proposal Details'!$H$10)</f>
        <v/>
      </c>
      <c r="E23" s="324"/>
      <c r="F23" s="325"/>
      <c r="G23" s="325"/>
      <c r="H23" s="326"/>
      <c r="I23" s="324"/>
      <c r="J23" s="324"/>
      <c r="K23" s="315" t="str">
        <f t="shared" si="0"/>
        <v/>
      </c>
      <c r="L23" s="321"/>
      <c r="M23" s="315" t="str">
        <f t="shared" si="1"/>
        <v/>
      </c>
      <c r="N23" s="324"/>
      <c r="O23" s="315" t="str">
        <f t="shared" si="2"/>
        <v/>
      </c>
      <c r="P23" s="327"/>
      <c r="Q23" s="323" t="str">
        <f t="shared" si="3"/>
        <v/>
      </c>
    </row>
    <row r="24" spans="2:17" s="7" customFormat="1" ht="15.5" x14ac:dyDescent="0.35">
      <c r="B24" s="314" t="str">
        <f>IF('1. Proposal Details'!$E$10="","",'1. Proposal Details'!$E$10)</f>
        <v/>
      </c>
      <c r="C24" s="315" t="str">
        <f>IF('1. Proposal Details'!$M$10="","",'1. Proposal Details'!$M$10)</f>
        <v/>
      </c>
      <c r="D24" s="315" t="str">
        <f>IF('1. Proposal Details'!$H$10="","",'1. Proposal Details'!$H$10)</f>
        <v/>
      </c>
      <c r="E24" s="329"/>
      <c r="F24" s="330"/>
      <c r="G24" s="330"/>
      <c r="H24" s="331"/>
      <c r="I24" s="329"/>
      <c r="J24" s="329"/>
      <c r="K24" s="315" t="str">
        <f t="shared" si="0"/>
        <v/>
      </c>
      <c r="L24" s="321"/>
      <c r="M24" s="315" t="str">
        <f t="shared" si="1"/>
        <v/>
      </c>
      <c r="N24" s="329"/>
      <c r="O24" s="315" t="str">
        <f t="shared" si="2"/>
        <v/>
      </c>
      <c r="P24" s="332"/>
      <c r="Q24" s="323" t="str">
        <f t="shared" si="3"/>
        <v/>
      </c>
    </row>
    <row r="25" spans="2:17" s="7" customFormat="1" ht="15.5" x14ac:dyDescent="0.35">
      <c r="B25" s="314" t="str">
        <f>IF('1. Proposal Details'!$E$10="","",'1. Proposal Details'!$E$10)</f>
        <v/>
      </c>
      <c r="C25" s="315" t="str">
        <f>IF('1. Proposal Details'!$M$10="","",'1. Proposal Details'!$M$10)</f>
        <v/>
      </c>
      <c r="D25" s="315" t="str">
        <f>IF('1. Proposal Details'!$H$10="","",'1. Proposal Details'!$H$10)</f>
        <v/>
      </c>
      <c r="E25" s="333"/>
      <c r="F25" s="330"/>
      <c r="G25" s="330"/>
      <c r="H25" s="331"/>
      <c r="I25" s="329"/>
      <c r="J25" s="329"/>
      <c r="K25" s="315" t="str">
        <f t="shared" si="0"/>
        <v/>
      </c>
      <c r="L25" s="321"/>
      <c r="M25" s="315" t="str">
        <f t="shared" si="1"/>
        <v/>
      </c>
      <c r="N25" s="329"/>
      <c r="O25" s="315" t="str">
        <f t="shared" si="2"/>
        <v/>
      </c>
      <c r="P25" s="332"/>
      <c r="Q25" s="323" t="str">
        <f t="shared" si="3"/>
        <v/>
      </c>
    </row>
    <row r="26" spans="2:17" s="7" customFormat="1" ht="15.5" x14ac:dyDescent="0.35">
      <c r="B26" s="314" t="str">
        <f>IF('1. Proposal Details'!$E$10="","",'1. Proposal Details'!$E$10)</f>
        <v/>
      </c>
      <c r="C26" s="315" t="str">
        <f>IF('1. Proposal Details'!$M$10="","",'1. Proposal Details'!$M$10)</f>
        <v/>
      </c>
      <c r="D26" s="315" t="str">
        <f>IF('1. Proposal Details'!$H$10="","",'1. Proposal Details'!$H$10)</f>
        <v/>
      </c>
      <c r="E26" s="333"/>
      <c r="F26" s="330"/>
      <c r="G26" s="330"/>
      <c r="H26" s="331"/>
      <c r="I26" s="329"/>
      <c r="J26" s="329"/>
      <c r="K26" s="315" t="str">
        <f t="shared" si="0"/>
        <v/>
      </c>
      <c r="L26" s="321"/>
      <c r="M26" s="315" t="str">
        <f t="shared" si="1"/>
        <v/>
      </c>
      <c r="N26" s="329"/>
      <c r="O26" s="315" t="str">
        <f t="shared" si="2"/>
        <v/>
      </c>
      <c r="P26" s="332"/>
      <c r="Q26" s="323" t="str">
        <f t="shared" si="3"/>
        <v/>
      </c>
    </row>
    <row r="27" spans="2:17" s="7" customFormat="1" ht="15.5" x14ac:dyDescent="0.35">
      <c r="B27" s="314" t="str">
        <f>IF('1. Proposal Details'!$E$10="","",'1. Proposal Details'!$E$10)</f>
        <v/>
      </c>
      <c r="C27" s="315" t="str">
        <f>IF('1. Proposal Details'!$M$10="","",'1. Proposal Details'!$M$10)</f>
        <v/>
      </c>
      <c r="D27" s="315" t="str">
        <f>IF('1. Proposal Details'!$H$10="","",'1. Proposal Details'!$H$10)</f>
        <v/>
      </c>
      <c r="E27" s="333"/>
      <c r="F27" s="330"/>
      <c r="G27" s="330"/>
      <c r="H27" s="331"/>
      <c r="I27" s="329"/>
      <c r="J27" s="329"/>
      <c r="K27" s="315" t="str">
        <f t="shared" si="0"/>
        <v/>
      </c>
      <c r="L27" s="321"/>
      <c r="M27" s="315" t="str">
        <f t="shared" si="1"/>
        <v/>
      </c>
      <c r="N27" s="329"/>
      <c r="O27" s="315" t="str">
        <f t="shared" si="2"/>
        <v/>
      </c>
      <c r="P27" s="332"/>
      <c r="Q27" s="323" t="str">
        <f t="shared" si="3"/>
        <v/>
      </c>
    </row>
    <row r="28" spans="2:17" s="7" customFormat="1" ht="16" thickBot="1" x14ac:dyDescent="0.4">
      <c r="B28" s="334"/>
      <c r="C28" s="335"/>
      <c r="D28" s="335"/>
      <c r="E28" s="528" t="s">
        <v>230</v>
      </c>
      <c r="F28" s="528"/>
      <c r="G28" s="528"/>
      <c r="H28" s="528"/>
      <c r="I28" s="528"/>
      <c r="J28" s="528"/>
      <c r="K28" s="528"/>
      <c r="L28" s="528"/>
      <c r="M28" s="528"/>
      <c r="N28" s="529"/>
      <c r="O28" s="336">
        <f>SUM(O17:O27)</f>
        <v>0</v>
      </c>
      <c r="P28" s="335"/>
      <c r="Q28" s="337"/>
    </row>
    <row r="29" spans="2:17" s="7" customFormat="1" ht="15.5" x14ac:dyDescent="0.35"/>
    <row r="39" spans="2:13" x14ac:dyDescent="0.45">
      <c r="B39" s="530"/>
      <c r="C39" s="530"/>
      <c r="D39" s="530"/>
      <c r="E39" s="530"/>
      <c r="F39" s="530"/>
      <c r="G39" s="530"/>
      <c r="H39" s="530"/>
      <c r="I39" s="530"/>
      <c r="J39" s="530"/>
      <c r="K39" s="530"/>
      <c r="L39" s="530"/>
      <c r="M39" s="530"/>
    </row>
  </sheetData>
  <sheetProtection formatRows="0" insertRows="0" sort="0"/>
  <protectedRanges>
    <protectedRange sqref="A29:IT30 A32:IT83 A31:D31 F31:IT31" name="Bottom"/>
    <protectedRange sqref="R15:S28" name="future year depreciation"/>
    <protectedRange sqref="E17:J27" name="Equipment Info"/>
    <protectedRange sqref="L17:L27" name="Percent Use"/>
    <protectedRange sqref="N17:N27" name="Useful Life"/>
    <protectedRange sqref="O17:O27" name="Current Year Depr"/>
    <protectedRange sqref="P17:P27" name="Start Date"/>
    <protectedRange sqref="E5:E6 S1:S6 S13:S65536 E8:E10 T1:AY65536 R1:R65536" name="Right"/>
  </protectedRanges>
  <mergeCells count="6">
    <mergeCell ref="E28:N28"/>
    <mergeCell ref="B39:M39"/>
    <mergeCell ref="B1:Q1"/>
    <mergeCell ref="B2:Q2"/>
    <mergeCell ref="E10:G10"/>
    <mergeCell ref="E12:F12"/>
  </mergeCells>
  <dataValidations count="2">
    <dataValidation type="textLength" operator="equal" allowBlank="1" showInputMessage="1" showErrorMessage="1" errorTitle="Equipment Tag Number" error="Equipment Tag Number is 9 digits" promptTitle="Asset ID" prompt="This text formatted cell requires a complete 12-digit Asset ID_x000a_" sqref="G17:G27 JA17:JA27 SW17:SW27 ACS17:ACS27 AMO17:AMO27 AWK17:AWK27 BGG17:BGG27 BQC17:BQC27 BZY17:BZY27 CJU17:CJU27 CTQ17:CTQ27 DDM17:DDM27 DNI17:DNI27 DXE17:DXE27 EHA17:EHA27 EQW17:EQW27 FAS17:FAS27 FKO17:FKO27 FUK17:FUK27 GEG17:GEG27 GOC17:GOC27 GXY17:GXY27 HHU17:HHU27 HRQ17:HRQ27 IBM17:IBM27 ILI17:ILI27 IVE17:IVE27 JFA17:JFA27 JOW17:JOW27 JYS17:JYS27 KIO17:KIO27 KSK17:KSK27 LCG17:LCG27 LMC17:LMC27 LVY17:LVY27 MFU17:MFU27 MPQ17:MPQ27 MZM17:MZM27 NJI17:NJI27 NTE17:NTE27 ODA17:ODA27 OMW17:OMW27 OWS17:OWS27 PGO17:PGO27 PQK17:PQK27 QAG17:QAG27 QKC17:QKC27 QTY17:QTY27 RDU17:RDU27 RNQ17:RNQ27 RXM17:RXM27 SHI17:SHI27 SRE17:SRE27 TBA17:TBA27 TKW17:TKW27 TUS17:TUS27 UEO17:UEO27 UOK17:UOK27 UYG17:UYG27 VIC17:VIC27 VRY17:VRY27 WBU17:WBU27 WLQ17:WLQ27 WVM17:WVM27 G65553:G65563 JA65553:JA65563 SW65553:SW65563 ACS65553:ACS65563 AMO65553:AMO65563 AWK65553:AWK65563 BGG65553:BGG65563 BQC65553:BQC65563 BZY65553:BZY65563 CJU65553:CJU65563 CTQ65553:CTQ65563 DDM65553:DDM65563 DNI65553:DNI65563 DXE65553:DXE65563 EHA65553:EHA65563 EQW65553:EQW65563 FAS65553:FAS65563 FKO65553:FKO65563 FUK65553:FUK65563 GEG65553:GEG65563 GOC65553:GOC65563 GXY65553:GXY65563 HHU65553:HHU65563 HRQ65553:HRQ65563 IBM65553:IBM65563 ILI65553:ILI65563 IVE65553:IVE65563 JFA65553:JFA65563 JOW65553:JOW65563 JYS65553:JYS65563 KIO65553:KIO65563 KSK65553:KSK65563 LCG65553:LCG65563 LMC65553:LMC65563 LVY65553:LVY65563 MFU65553:MFU65563 MPQ65553:MPQ65563 MZM65553:MZM65563 NJI65553:NJI65563 NTE65553:NTE65563 ODA65553:ODA65563 OMW65553:OMW65563 OWS65553:OWS65563 PGO65553:PGO65563 PQK65553:PQK65563 QAG65553:QAG65563 QKC65553:QKC65563 QTY65553:QTY65563 RDU65553:RDU65563 RNQ65553:RNQ65563 RXM65553:RXM65563 SHI65553:SHI65563 SRE65553:SRE65563 TBA65553:TBA65563 TKW65553:TKW65563 TUS65553:TUS65563 UEO65553:UEO65563 UOK65553:UOK65563 UYG65553:UYG65563 VIC65553:VIC65563 VRY65553:VRY65563 WBU65553:WBU65563 WLQ65553:WLQ65563 WVM65553:WVM65563 G131089:G131099 JA131089:JA131099 SW131089:SW131099 ACS131089:ACS131099 AMO131089:AMO131099 AWK131089:AWK131099 BGG131089:BGG131099 BQC131089:BQC131099 BZY131089:BZY131099 CJU131089:CJU131099 CTQ131089:CTQ131099 DDM131089:DDM131099 DNI131089:DNI131099 DXE131089:DXE131099 EHA131089:EHA131099 EQW131089:EQW131099 FAS131089:FAS131099 FKO131089:FKO131099 FUK131089:FUK131099 GEG131089:GEG131099 GOC131089:GOC131099 GXY131089:GXY131099 HHU131089:HHU131099 HRQ131089:HRQ131099 IBM131089:IBM131099 ILI131089:ILI131099 IVE131089:IVE131099 JFA131089:JFA131099 JOW131089:JOW131099 JYS131089:JYS131099 KIO131089:KIO131099 KSK131089:KSK131099 LCG131089:LCG131099 LMC131089:LMC131099 LVY131089:LVY131099 MFU131089:MFU131099 MPQ131089:MPQ131099 MZM131089:MZM131099 NJI131089:NJI131099 NTE131089:NTE131099 ODA131089:ODA131099 OMW131089:OMW131099 OWS131089:OWS131099 PGO131089:PGO131099 PQK131089:PQK131099 QAG131089:QAG131099 QKC131089:QKC131099 QTY131089:QTY131099 RDU131089:RDU131099 RNQ131089:RNQ131099 RXM131089:RXM131099 SHI131089:SHI131099 SRE131089:SRE131099 TBA131089:TBA131099 TKW131089:TKW131099 TUS131089:TUS131099 UEO131089:UEO131099 UOK131089:UOK131099 UYG131089:UYG131099 VIC131089:VIC131099 VRY131089:VRY131099 WBU131089:WBU131099 WLQ131089:WLQ131099 WVM131089:WVM131099 G196625:G196635 JA196625:JA196635 SW196625:SW196635 ACS196625:ACS196635 AMO196625:AMO196635 AWK196625:AWK196635 BGG196625:BGG196635 BQC196625:BQC196635 BZY196625:BZY196635 CJU196625:CJU196635 CTQ196625:CTQ196635 DDM196625:DDM196635 DNI196625:DNI196635 DXE196625:DXE196635 EHA196625:EHA196635 EQW196625:EQW196635 FAS196625:FAS196635 FKO196625:FKO196635 FUK196625:FUK196635 GEG196625:GEG196635 GOC196625:GOC196635 GXY196625:GXY196635 HHU196625:HHU196635 HRQ196625:HRQ196635 IBM196625:IBM196635 ILI196625:ILI196635 IVE196625:IVE196635 JFA196625:JFA196635 JOW196625:JOW196635 JYS196625:JYS196635 KIO196625:KIO196635 KSK196625:KSK196635 LCG196625:LCG196635 LMC196625:LMC196635 LVY196625:LVY196635 MFU196625:MFU196635 MPQ196625:MPQ196635 MZM196625:MZM196635 NJI196625:NJI196635 NTE196625:NTE196635 ODA196625:ODA196635 OMW196625:OMW196635 OWS196625:OWS196635 PGO196625:PGO196635 PQK196625:PQK196635 QAG196625:QAG196635 QKC196625:QKC196635 QTY196625:QTY196635 RDU196625:RDU196635 RNQ196625:RNQ196635 RXM196625:RXM196635 SHI196625:SHI196635 SRE196625:SRE196635 TBA196625:TBA196635 TKW196625:TKW196635 TUS196625:TUS196635 UEO196625:UEO196635 UOK196625:UOK196635 UYG196625:UYG196635 VIC196625:VIC196635 VRY196625:VRY196635 WBU196625:WBU196635 WLQ196625:WLQ196635 WVM196625:WVM196635 G262161:G262171 JA262161:JA262171 SW262161:SW262171 ACS262161:ACS262171 AMO262161:AMO262171 AWK262161:AWK262171 BGG262161:BGG262171 BQC262161:BQC262171 BZY262161:BZY262171 CJU262161:CJU262171 CTQ262161:CTQ262171 DDM262161:DDM262171 DNI262161:DNI262171 DXE262161:DXE262171 EHA262161:EHA262171 EQW262161:EQW262171 FAS262161:FAS262171 FKO262161:FKO262171 FUK262161:FUK262171 GEG262161:GEG262171 GOC262161:GOC262171 GXY262161:GXY262171 HHU262161:HHU262171 HRQ262161:HRQ262171 IBM262161:IBM262171 ILI262161:ILI262171 IVE262161:IVE262171 JFA262161:JFA262171 JOW262161:JOW262171 JYS262161:JYS262171 KIO262161:KIO262171 KSK262161:KSK262171 LCG262161:LCG262171 LMC262161:LMC262171 LVY262161:LVY262171 MFU262161:MFU262171 MPQ262161:MPQ262171 MZM262161:MZM262171 NJI262161:NJI262171 NTE262161:NTE262171 ODA262161:ODA262171 OMW262161:OMW262171 OWS262161:OWS262171 PGO262161:PGO262171 PQK262161:PQK262171 QAG262161:QAG262171 QKC262161:QKC262171 QTY262161:QTY262171 RDU262161:RDU262171 RNQ262161:RNQ262171 RXM262161:RXM262171 SHI262161:SHI262171 SRE262161:SRE262171 TBA262161:TBA262171 TKW262161:TKW262171 TUS262161:TUS262171 UEO262161:UEO262171 UOK262161:UOK262171 UYG262161:UYG262171 VIC262161:VIC262171 VRY262161:VRY262171 WBU262161:WBU262171 WLQ262161:WLQ262171 WVM262161:WVM262171 G327697:G327707 JA327697:JA327707 SW327697:SW327707 ACS327697:ACS327707 AMO327697:AMO327707 AWK327697:AWK327707 BGG327697:BGG327707 BQC327697:BQC327707 BZY327697:BZY327707 CJU327697:CJU327707 CTQ327697:CTQ327707 DDM327697:DDM327707 DNI327697:DNI327707 DXE327697:DXE327707 EHA327697:EHA327707 EQW327697:EQW327707 FAS327697:FAS327707 FKO327697:FKO327707 FUK327697:FUK327707 GEG327697:GEG327707 GOC327697:GOC327707 GXY327697:GXY327707 HHU327697:HHU327707 HRQ327697:HRQ327707 IBM327697:IBM327707 ILI327697:ILI327707 IVE327697:IVE327707 JFA327697:JFA327707 JOW327697:JOW327707 JYS327697:JYS327707 KIO327697:KIO327707 KSK327697:KSK327707 LCG327697:LCG327707 LMC327697:LMC327707 LVY327697:LVY327707 MFU327697:MFU327707 MPQ327697:MPQ327707 MZM327697:MZM327707 NJI327697:NJI327707 NTE327697:NTE327707 ODA327697:ODA327707 OMW327697:OMW327707 OWS327697:OWS327707 PGO327697:PGO327707 PQK327697:PQK327707 QAG327697:QAG327707 QKC327697:QKC327707 QTY327697:QTY327707 RDU327697:RDU327707 RNQ327697:RNQ327707 RXM327697:RXM327707 SHI327697:SHI327707 SRE327697:SRE327707 TBA327697:TBA327707 TKW327697:TKW327707 TUS327697:TUS327707 UEO327697:UEO327707 UOK327697:UOK327707 UYG327697:UYG327707 VIC327697:VIC327707 VRY327697:VRY327707 WBU327697:WBU327707 WLQ327697:WLQ327707 WVM327697:WVM327707 G393233:G393243 JA393233:JA393243 SW393233:SW393243 ACS393233:ACS393243 AMO393233:AMO393243 AWK393233:AWK393243 BGG393233:BGG393243 BQC393233:BQC393243 BZY393233:BZY393243 CJU393233:CJU393243 CTQ393233:CTQ393243 DDM393233:DDM393243 DNI393233:DNI393243 DXE393233:DXE393243 EHA393233:EHA393243 EQW393233:EQW393243 FAS393233:FAS393243 FKO393233:FKO393243 FUK393233:FUK393243 GEG393233:GEG393243 GOC393233:GOC393243 GXY393233:GXY393243 HHU393233:HHU393243 HRQ393233:HRQ393243 IBM393233:IBM393243 ILI393233:ILI393243 IVE393233:IVE393243 JFA393233:JFA393243 JOW393233:JOW393243 JYS393233:JYS393243 KIO393233:KIO393243 KSK393233:KSK393243 LCG393233:LCG393243 LMC393233:LMC393243 LVY393233:LVY393243 MFU393233:MFU393243 MPQ393233:MPQ393243 MZM393233:MZM393243 NJI393233:NJI393243 NTE393233:NTE393243 ODA393233:ODA393243 OMW393233:OMW393243 OWS393233:OWS393243 PGO393233:PGO393243 PQK393233:PQK393243 QAG393233:QAG393243 QKC393233:QKC393243 QTY393233:QTY393243 RDU393233:RDU393243 RNQ393233:RNQ393243 RXM393233:RXM393243 SHI393233:SHI393243 SRE393233:SRE393243 TBA393233:TBA393243 TKW393233:TKW393243 TUS393233:TUS393243 UEO393233:UEO393243 UOK393233:UOK393243 UYG393233:UYG393243 VIC393233:VIC393243 VRY393233:VRY393243 WBU393233:WBU393243 WLQ393233:WLQ393243 WVM393233:WVM393243 G458769:G458779 JA458769:JA458779 SW458769:SW458779 ACS458769:ACS458779 AMO458769:AMO458779 AWK458769:AWK458779 BGG458769:BGG458779 BQC458769:BQC458779 BZY458769:BZY458779 CJU458769:CJU458779 CTQ458769:CTQ458779 DDM458769:DDM458779 DNI458769:DNI458779 DXE458769:DXE458779 EHA458769:EHA458779 EQW458769:EQW458779 FAS458769:FAS458779 FKO458769:FKO458779 FUK458769:FUK458779 GEG458769:GEG458779 GOC458769:GOC458779 GXY458769:GXY458779 HHU458769:HHU458779 HRQ458769:HRQ458779 IBM458769:IBM458779 ILI458769:ILI458779 IVE458769:IVE458779 JFA458769:JFA458779 JOW458769:JOW458779 JYS458769:JYS458779 KIO458769:KIO458779 KSK458769:KSK458779 LCG458769:LCG458779 LMC458769:LMC458779 LVY458769:LVY458779 MFU458769:MFU458779 MPQ458769:MPQ458779 MZM458769:MZM458779 NJI458769:NJI458779 NTE458769:NTE458779 ODA458769:ODA458779 OMW458769:OMW458779 OWS458769:OWS458779 PGO458769:PGO458779 PQK458769:PQK458779 QAG458769:QAG458779 QKC458769:QKC458779 QTY458769:QTY458779 RDU458769:RDU458779 RNQ458769:RNQ458779 RXM458769:RXM458779 SHI458769:SHI458779 SRE458769:SRE458779 TBA458769:TBA458779 TKW458769:TKW458779 TUS458769:TUS458779 UEO458769:UEO458779 UOK458769:UOK458779 UYG458769:UYG458779 VIC458769:VIC458779 VRY458769:VRY458779 WBU458769:WBU458779 WLQ458769:WLQ458779 WVM458769:WVM458779 G524305:G524315 JA524305:JA524315 SW524305:SW524315 ACS524305:ACS524315 AMO524305:AMO524315 AWK524305:AWK524315 BGG524305:BGG524315 BQC524305:BQC524315 BZY524305:BZY524315 CJU524305:CJU524315 CTQ524305:CTQ524315 DDM524305:DDM524315 DNI524305:DNI524315 DXE524305:DXE524315 EHA524305:EHA524315 EQW524305:EQW524315 FAS524305:FAS524315 FKO524305:FKO524315 FUK524305:FUK524315 GEG524305:GEG524315 GOC524305:GOC524315 GXY524305:GXY524315 HHU524305:HHU524315 HRQ524305:HRQ524315 IBM524305:IBM524315 ILI524305:ILI524315 IVE524305:IVE524315 JFA524305:JFA524315 JOW524305:JOW524315 JYS524305:JYS524315 KIO524305:KIO524315 KSK524305:KSK524315 LCG524305:LCG524315 LMC524305:LMC524315 LVY524305:LVY524315 MFU524305:MFU524315 MPQ524305:MPQ524315 MZM524305:MZM524315 NJI524305:NJI524315 NTE524305:NTE524315 ODA524305:ODA524315 OMW524305:OMW524315 OWS524305:OWS524315 PGO524305:PGO524315 PQK524305:PQK524315 QAG524305:QAG524315 QKC524305:QKC524315 QTY524305:QTY524315 RDU524305:RDU524315 RNQ524305:RNQ524315 RXM524305:RXM524315 SHI524305:SHI524315 SRE524305:SRE524315 TBA524305:TBA524315 TKW524305:TKW524315 TUS524305:TUS524315 UEO524305:UEO524315 UOK524305:UOK524315 UYG524305:UYG524315 VIC524305:VIC524315 VRY524305:VRY524315 WBU524305:WBU524315 WLQ524305:WLQ524315 WVM524305:WVM524315 G589841:G589851 JA589841:JA589851 SW589841:SW589851 ACS589841:ACS589851 AMO589841:AMO589851 AWK589841:AWK589851 BGG589841:BGG589851 BQC589841:BQC589851 BZY589841:BZY589851 CJU589841:CJU589851 CTQ589841:CTQ589851 DDM589841:DDM589851 DNI589841:DNI589851 DXE589841:DXE589851 EHA589841:EHA589851 EQW589841:EQW589851 FAS589841:FAS589851 FKO589841:FKO589851 FUK589841:FUK589851 GEG589841:GEG589851 GOC589841:GOC589851 GXY589841:GXY589851 HHU589841:HHU589851 HRQ589841:HRQ589851 IBM589841:IBM589851 ILI589841:ILI589851 IVE589841:IVE589851 JFA589841:JFA589851 JOW589841:JOW589851 JYS589841:JYS589851 KIO589841:KIO589851 KSK589841:KSK589851 LCG589841:LCG589851 LMC589841:LMC589851 LVY589841:LVY589851 MFU589841:MFU589851 MPQ589841:MPQ589851 MZM589841:MZM589851 NJI589841:NJI589851 NTE589841:NTE589851 ODA589841:ODA589851 OMW589841:OMW589851 OWS589841:OWS589851 PGO589841:PGO589851 PQK589841:PQK589851 QAG589841:QAG589851 QKC589841:QKC589851 QTY589841:QTY589851 RDU589841:RDU589851 RNQ589841:RNQ589851 RXM589841:RXM589851 SHI589841:SHI589851 SRE589841:SRE589851 TBA589841:TBA589851 TKW589841:TKW589851 TUS589841:TUS589851 UEO589841:UEO589851 UOK589841:UOK589851 UYG589841:UYG589851 VIC589841:VIC589851 VRY589841:VRY589851 WBU589841:WBU589851 WLQ589841:WLQ589851 WVM589841:WVM589851 G655377:G655387 JA655377:JA655387 SW655377:SW655387 ACS655377:ACS655387 AMO655377:AMO655387 AWK655377:AWK655387 BGG655377:BGG655387 BQC655377:BQC655387 BZY655377:BZY655387 CJU655377:CJU655387 CTQ655377:CTQ655387 DDM655377:DDM655387 DNI655377:DNI655387 DXE655377:DXE655387 EHA655377:EHA655387 EQW655377:EQW655387 FAS655377:FAS655387 FKO655377:FKO655387 FUK655377:FUK655387 GEG655377:GEG655387 GOC655377:GOC655387 GXY655377:GXY655387 HHU655377:HHU655387 HRQ655377:HRQ655387 IBM655377:IBM655387 ILI655377:ILI655387 IVE655377:IVE655387 JFA655377:JFA655387 JOW655377:JOW655387 JYS655377:JYS655387 KIO655377:KIO655387 KSK655377:KSK655387 LCG655377:LCG655387 LMC655377:LMC655387 LVY655377:LVY655387 MFU655377:MFU655387 MPQ655377:MPQ655387 MZM655377:MZM655387 NJI655377:NJI655387 NTE655377:NTE655387 ODA655377:ODA655387 OMW655377:OMW655387 OWS655377:OWS655387 PGO655377:PGO655387 PQK655377:PQK655387 QAG655377:QAG655387 QKC655377:QKC655387 QTY655377:QTY655387 RDU655377:RDU655387 RNQ655377:RNQ655387 RXM655377:RXM655387 SHI655377:SHI655387 SRE655377:SRE655387 TBA655377:TBA655387 TKW655377:TKW655387 TUS655377:TUS655387 UEO655377:UEO655387 UOK655377:UOK655387 UYG655377:UYG655387 VIC655377:VIC655387 VRY655377:VRY655387 WBU655377:WBU655387 WLQ655377:WLQ655387 WVM655377:WVM655387 G720913:G720923 JA720913:JA720923 SW720913:SW720923 ACS720913:ACS720923 AMO720913:AMO720923 AWK720913:AWK720923 BGG720913:BGG720923 BQC720913:BQC720923 BZY720913:BZY720923 CJU720913:CJU720923 CTQ720913:CTQ720923 DDM720913:DDM720923 DNI720913:DNI720923 DXE720913:DXE720923 EHA720913:EHA720923 EQW720913:EQW720923 FAS720913:FAS720923 FKO720913:FKO720923 FUK720913:FUK720923 GEG720913:GEG720923 GOC720913:GOC720923 GXY720913:GXY720923 HHU720913:HHU720923 HRQ720913:HRQ720923 IBM720913:IBM720923 ILI720913:ILI720923 IVE720913:IVE720923 JFA720913:JFA720923 JOW720913:JOW720923 JYS720913:JYS720923 KIO720913:KIO720923 KSK720913:KSK720923 LCG720913:LCG720923 LMC720913:LMC720923 LVY720913:LVY720923 MFU720913:MFU720923 MPQ720913:MPQ720923 MZM720913:MZM720923 NJI720913:NJI720923 NTE720913:NTE720923 ODA720913:ODA720923 OMW720913:OMW720923 OWS720913:OWS720923 PGO720913:PGO720923 PQK720913:PQK720923 QAG720913:QAG720923 QKC720913:QKC720923 QTY720913:QTY720923 RDU720913:RDU720923 RNQ720913:RNQ720923 RXM720913:RXM720923 SHI720913:SHI720923 SRE720913:SRE720923 TBA720913:TBA720923 TKW720913:TKW720923 TUS720913:TUS720923 UEO720913:UEO720923 UOK720913:UOK720923 UYG720913:UYG720923 VIC720913:VIC720923 VRY720913:VRY720923 WBU720913:WBU720923 WLQ720913:WLQ720923 WVM720913:WVM720923 G786449:G786459 JA786449:JA786459 SW786449:SW786459 ACS786449:ACS786459 AMO786449:AMO786459 AWK786449:AWK786459 BGG786449:BGG786459 BQC786449:BQC786459 BZY786449:BZY786459 CJU786449:CJU786459 CTQ786449:CTQ786459 DDM786449:DDM786459 DNI786449:DNI786459 DXE786449:DXE786459 EHA786449:EHA786459 EQW786449:EQW786459 FAS786449:FAS786459 FKO786449:FKO786459 FUK786449:FUK786459 GEG786449:GEG786459 GOC786449:GOC786459 GXY786449:GXY786459 HHU786449:HHU786459 HRQ786449:HRQ786459 IBM786449:IBM786459 ILI786449:ILI786459 IVE786449:IVE786459 JFA786449:JFA786459 JOW786449:JOW786459 JYS786449:JYS786459 KIO786449:KIO786459 KSK786449:KSK786459 LCG786449:LCG786459 LMC786449:LMC786459 LVY786449:LVY786459 MFU786449:MFU786459 MPQ786449:MPQ786459 MZM786449:MZM786459 NJI786449:NJI786459 NTE786449:NTE786459 ODA786449:ODA786459 OMW786449:OMW786459 OWS786449:OWS786459 PGO786449:PGO786459 PQK786449:PQK786459 QAG786449:QAG786459 QKC786449:QKC786459 QTY786449:QTY786459 RDU786449:RDU786459 RNQ786449:RNQ786459 RXM786449:RXM786459 SHI786449:SHI786459 SRE786449:SRE786459 TBA786449:TBA786459 TKW786449:TKW786459 TUS786449:TUS786459 UEO786449:UEO786459 UOK786449:UOK786459 UYG786449:UYG786459 VIC786449:VIC786459 VRY786449:VRY786459 WBU786449:WBU786459 WLQ786449:WLQ786459 WVM786449:WVM786459 G851985:G851995 JA851985:JA851995 SW851985:SW851995 ACS851985:ACS851995 AMO851985:AMO851995 AWK851985:AWK851995 BGG851985:BGG851995 BQC851985:BQC851995 BZY851985:BZY851995 CJU851985:CJU851995 CTQ851985:CTQ851995 DDM851985:DDM851995 DNI851985:DNI851995 DXE851985:DXE851995 EHA851985:EHA851995 EQW851985:EQW851995 FAS851985:FAS851995 FKO851985:FKO851995 FUK851985:FUK851995 GEG851985:GEG851995 GOC851985:GOC851995 GXY851985:GXY851995 HHU851985:HHU851995 HRQ851985:HRQ851995 IBM851985:IBM851995 ILI851985:ILI851995 IVE851985:IVE851995 JFA851985:JFA851995 JOW851985:JOW851995 JYS851985:JYS851995 KIO851985:KIO851995 KSK851985:KSK851995 LCG851985:LCG851995 LMC851985:LMC851995 LVY851985:LVY851995 MFU851985:MFU851995 MPQ851985:MPQ851995 MZM851985:MZM851995 NJI851985:NJI851995 NTE851985:NTE851995 ODA851985:ODA851995 OMW851985:OMW851995 OWS851985:OWS851995 PGO851985:PGO851995 PQK851985:PQK851995 QAG851985:QAG851995 QKC851985:QKC851995 QTY851985:QTY851995 RDU851985:RDU851995 RNQ851985:RNQ851995 RXM851985:RXM851995 SHI851985:SHI851995 SRE851985:SRE851995 TBA851985:TBA851995 TKW851985:TKW851995 TUS851985:TUS851995 UEO851985:UEO851995 UOK851985:UOK851995 UYG851985:UYG851995 VIC851985:VIC851995 VRY851985:VRY851995 WBU851985:WBU851995 WLQ851985:WLQ851995 WVM851985:WVM851995 G917521:G917531 JA917521:JA917531 SW917521:SW917531 ACS917521:ACS917531 AMO917521:AMO917531 AWK917521:AWK917531 BGG917521:BGG917531 BQC917521:BQC917531 BZY917521:BZY917531 CJU917521:CJU917531 CTQ917521:CTQ917531 DDM917521:DDM917531 DNI917521:DNI917531 DXE917521:DXE917531 EHA917521:EHA917531 EQW917521:EQW917531 FAS917521:FAS917531 FKO917521:FKO917531 FUK917521:FUK917531 GEG917521:GEG917531 GOC917521:GOC917531 GXY917521:GXY917531 HHU917521:HHU917531 HRQ917521:HRQ917531 IBM917521:IBM917531 ILI917521:ILI917531 IVE917521:IVE917531 JFA917521:JFA917531 JOW917521:JOW917531 JYS917521:JYS917531 KIO917521:KIO917531 KSK917521:KSK917531 LCG917521:LCG917531 LMC917521:LMC917531 LVY917521:LVY917531 MFU917521:MFU917531 MPQ917521:MPQ917531 MZM917521:MZM917531 NJI917521:NJI917531 NTE917521:NTE917531 ODA917521:ODA917531 OMW917521:OMW917531 OWS917521:OWS917531 PGO917521:PGO917531 PQK917521:PQK917531 QAG917521:QAG917531 QKC917521:QKC917531 QTY917521:QTY917531 RDU917521:RDU917531 RNQ917521:RNQ917531 RXM917521:RXM917531 SHI917521:SHI917531 SRE917521:SRE917531 TBA917521:TBA917531 TKW917521:TKW917531 TUS917521:TUS917531 UEO917521:UEO917531 UOK917521:UOK917531 UYG917521:UYG917531 VIC917521:VIC917531 VRY917521:VRY917531 WBU917521:WBU917531 WLQ917521:WLQ917531 WVM917521:WVM917531 G983057:G983067 JA983057:JA983067 SW983057:SW983067 ACS983057:ACS983067 AMO983057:AMO983067 AWK983057:AWK983067 BGG983057:BGG983067 BQC983057:BQC983067 BZY983057:BZY983067 CJU983057:CJU983067 CTQ983057:CTQ983067 DDM983057:DDM983067 DNI983057:DNI983067 DXE983057:DXE983067 EHA983057:EHA983067 EQW983057:EQW983067 FAS983057:FAS983067 FKO983057:FKO983067 FUK983057:FUK983067 GEG983057:GEG983067 GOC983057:GOC983067 GXY983057:GXY983067 HHU983057:HHU983067 HRQ983057:HRQ983067 IBM983057:IBM983067 ILI983057:ILI983067 IVE983057:IVE983067 JFA983057:JFA983067 JOW983057:JOW983067 JYS983057:JYS983067 KIO983057:KIO983067 KSK983057:KSK983067 LCG983057:LCG983067 LMC983057:LMC983067 LVY983057:LVY983067 MFU983057:MFU983067 MPQ983057:MPQ983067 MZM983057:MZM983067 NJI983057:NJI983067 NTE983057:NTE983067 ODA983057:ODA983067 OMW983057:OMW983067 OWS983057:OWS983067 PGO983057:PGO983067 PQK983057:PQK983067 QAG983057:QAG983067 QKC983057:QKC983067 QTY983057:QTY983067 RDU983057:RDU983067 RNQ983057:RNQ983067 RXM983057:RXM983067 SHI983057:SHI983067 SRE983057:SRE983067 TBA983057:TBA983067 TKW983057:TKW983067 TUS983057:TUS983067 UEO983057:UEO983067 UOK983057:UOK983067 UYG983057:UYG983067 VIC983057:VIC983067 VRY983057:VRY983067 WBU983057:WBU983067 WLQ983057:WLQ983067 WVM983057:WVM983067" xr:uid="{00000000-0002-0000-0500-000000000000}">
      <formula1>12</formula1>
    </dataValidation>
    <dataValidation type="textLength" operator="equal" allowBlank="1" showInputMessage="1" showErrorMessage="1" errorTitle="Equipment Tag Number" error="Equipment Tag Number is 9 digits" promptTitle="Equipment Tag Number" prompt="This text formatted cell requires a complete 9-digit Tag Number._x000a_" sqref="F17:F27 IZ17:IZ27 SV17:SV27 ACR17:ACR27 AMN17:AMN27 AWJ17:AWJ27 BGF17:BGF27 BQB17:BQB27 BZX17:BZX27 CJT17:CJT27 CTP17:CTP27 DDL17:DDL27 DNH17:DNH27 DXD17:DXD27 EGZ17:EGZ27 EQV17:EQV27 FAR17:FAR27 FKN17:FKN27 FUJ17:FUJ27 GEF17:GEF27 GOB17:GOB27 GXX17:GXX27 HHT17:HHT27 HRP17:HRP27 IBL17:IBL27 ILH17:ILH27 IVD17:IVD27 JEZ17:JEZ27 JOV17:JOV27 JYR17:JYR27 KIN17:KIN27 KSJ17:KSJ27 LCF17:LCF27 LMB17:LMB27 LVX17:LVX27 MFT17:MFT27 MPP17:MPP27 MZL17:MZL27 NJH17:NJH27 NTD17:NTD27 OCZ17:OCZ27 OMV17:OMV27 OWR17:OWR27 PGN17:PGN27 PQJ17:PQJ27 QAF17:QAF27 QKB17:QKB27 QTX17:QTX27 RDT17:RDT27 RNP17:RNP27 RXL17:RXL27 SHH17:SHH27 SRD17:SRD27 TAZ17:TAZ27 TKV17:TKV27 TUR17:TUR27 UEN17:UEN27 UOJ17:UOJ27 UYF17:UYF27 VIB17:VIB27 VRX17:VRX27 WBT17:WBT27 WLP17:WLP27 WVL17:WVL27 F65553:F65563 IZ65553:IZ65563 SV65553:SV65563 ACR65553:ACR65563 AMN65553:AMN65563 AWJ65553:AWJ65563 BGF65553:BGF65563 BQB65553:BQB65563 BZX65553:BZX65563 CJT65553:CJT65563 CTP65553:CTP65563 DDL65553:DDL65563 DNH65553:DNH65563 DXD65553:DXD65563 EGZ65553:EGZ65563 EQV65553:EQV65563 FAR65553:FAR65563 FKN65553:FKN65563 FUJ65553:FUJ65563 GEF65553:GEF65563 GOB65553:GOB65563 GXX65553:GXX65563 HHT65553:HHT65563 HRP65553:HRP65563 IBL65553:IBL65563 ILH65553:ILH65563 IVD65553:IVD65563 JEZ65553:JEZ65563 JOV65553:JOV65563 JYR65553:JYR65563 KIN65553:KIN65563 KSJ65553:KSJ65563 LCF65553:LCF65563 LMB65553:LMB65563 LVX65553:LVX65563 MFT65553:MFT65563 MPP65553:MPP65563 MZL65553:MZL65563 NJH65553:NJH65563 NTD65553:NTD65563 OCZ65553:OCZ65563 OMV65553:OMV65563 OWR65553:OWR65563 PGN65553:PGN65563 PQJ65553:PQJ65563 QAF65553:QAF65563 QKB65553:QKB65563 QTX65553:QTX65563 RDT65553:RDT65563 RNP65553:RNP65563 RXL65553:RXL65563 SHH65553:SHH65563 SRD65553:SRD65563 TAZ65553:TAZ65563 TKV65553:TKV65563 TUR65553:TUR65563 UEN65553:UEN65563 UOJ65553:UOJ65563 UYF65553:UYF65563 VIB65553:VIB65563 VRX65553:VRX65563 WBT65553:WBT65563 WLP65553:WLP65563 WVL65553:WVL65563 F131089:F131099 IZ131089:IZ131099 SV131089:SV131099 ACR131089:ACR131099 AMN131089:AMN131099 AWJ131089:AWJ131099 BGF131089:BGF131099 BQB131089:BQB131099 BZX131089:BZX131099 CJT131089:CJT131099 CTP131089:CTP131099 DDL131089:DDL131099 DNH131089:DNH131099 DXD131089:DXD131099 EGZ131089:EGZ131099 EQV131089:EQV131099 FAR131089:FAR131099 FKN131089:FKN131099 FUJ131089:FUJ131099 GEF131089:GEF131099 GOB131089:GOB131099 GXX131089:GXX131099 HHT131089:HHT131099 HRP131089:HRP131099 IBL131089:IBL131099 ILH131089:ILH131099 IVD131089:IVD131099 JEZ131089:JEZ131099 JOV131089:JOV131099 JYR131089:JYR131099 KIN131089:KIN131099 KSJ131089:KSJ131099 LCF131089:LCF131099 LMB131089:LMB131099 LVX131089:LVX131099 MFT131089:MFT131099 MPP131089:MPP131099 MZL131089:MZL131099 NJH131089:NJH131099 NTD131089:NTD131099 OCZ131089:OCZ131099 OMV131089:OMV131099 OWR131089:OWR131099 PGN131089:PGN131099 PQJ131089:PQJ131099 QAF131089:QAF131099 QKB131089:QKB131099 QTX131089:QTX131099 RDT131089:RDT131099 RNP131089:RNP131099 RXL131089:RXL131099 SHH131089:SHH131099 SRD131089:SRD131099 TAZ131089:TAZ131099 TKV131089:TKV131099 TUR131089:TUR131099 UEN131089:UEN131099 UOJ131089:UOJ131099 UYF131089:UYF131099 VIB131089:VIB131099 VRX131089:VRX131099 WBT131089:WBT131099 WLP131089:WLP131099 WVL131089:WVL131099 F196625:F196635 IZ196625:IZ196635 SV196625:SV196635 ACR196625:ACR196635 AMN196625:AMN196635 AWJ196625:AWJ196635 BGF196625:BGF196635 BQB196625:BQB196635 BZX196625:BZX196635 CJT196625:CJT196635 CTP196625:CTP196635 DDL196625:DDL196635 DNH196625:DNH196635 DXD196625:DXD196635 EGZ196625:EGZ196635 EQV196625:EQV196635 FAR196625:FAR196635 FKN196625:FKN196635 FUJ196625:FUJ196635 GEF196625:GEF196635 GOB196625:GOB196635 GXX196625:GXX196635 HHT196625:HHT196635 HRP196625:HRP196635 IBL196625:IBL196635 ILH196625:ILH196635 IVD196625:IVD196635 JEZ196625:JEZ196635 JOV196625:JOV196635 JYR196625:JYR196635 KIN196625:KIN196635 KSJ196625:KSJ196635 LCF196625:LCF196635 LMB196625:LMB196635 LVX196625:LVX196635 MFT196625:MFT196635 MPP196625:MPP196635 MZL196625:MZL196635 NJH196625:NJH196635 NTD196625:NTD196635 OCZ196625:OCZ196635 OMV196625:OMV196635 OWR196625:OWR196635 PGN196625:PGN196635 PQJ196625:PQJ196635 QAF196625:QAF196635 QKB196625:QKB196635 QTX196625:QTX196635 RDT196625:RDT196635 RNP196625:RNP196635 RXL196625:RXL196635 SHH196625:SHH196635 SRD196625:SRD196635 TAZ196625:TAZ196635 TKV196625:TKV196635 TUR196625:TUR196635 UEN196625:UEN196635 UOJ196625:UOJ196635 UYF196625:UYF196635 VIB196625:VIB196635 VRX196625:VRX196635 WBT196625:WBT196635 WLP196625:WLP196635 WVL196625:WVL196635 F262161:F262171 IZ262161:IZ262171 SV262161:SV262171 ACR262161:ACR262171 AMN262161:AMN262171 AWJ262161:AWJ262171 BGF262161:BGF262171 BQB262161:BQB262171 BZX262161:BZX262171 CJT262161:CJT262171 CTP262161:CTP262171 DDL262161:DDL262171 DNH262161:DNH262171 DXD262161:DXD262171 EGZ262161:EGZ262171 EQV262161:EQV262171 FAR262161:FAR262171 FKN262161:FKN262171 FUJ262161:FUJ262171 GEF262161:GEF262171 GOB262161:GOB262171 GXX262161:GXX262171 HHT262161:HHT262171 HRP262161:HRP262171 IBL262161:IBL262171 ILH262161:ILH262171 IVD262161:IVD262171 JEZ262161:JEZ262171 JOV262161:JOV262171 JYR262161:JYR262171 KIN262161:KIN262171 KSJ262161:KSJ262171 LCF262161:LCF262171 LMB262161:LMB262171 LVX262161:LVX262171 MFT262161:MFT262171 MPP262161:MPP262171 MZL262161:MZL262171 NJH262161:NJH262171 NTD262161:NTD262171 OCZ262161:OCZ262171 OMV262161:OMV262171 OWR262161:OWR262171 PGN262161:PGN262171 PQJ262161:PQJ262171 QAF262161:QAF262171 QKB262161:QKB262171 QTX262161:QTX262171 RDT262161:RDT262171 RNP262161:RNP262171 RXL262161:RXL262171 SHH262161:SHH262171 SRD262161:SRD262171 TAZ262161:TAZ262171 TKV262161:TKV262171 TUR262161:TUR262171 UEN262161:UEN262171 UOJ262161:UOJ262171 UYF262161:UYF262171 VIB262161:VIB262171 VRX262161:VRX262171 WBT262161:WBT262171 WLP262161:WLP262171 WVL262161:WVL262171 F327697:F327707 IZ327697:IZ327707 SV327697:SV327707 ACR327697:ACR327707 AMN327697:AMN327707 AWJ327697:AWJ327707 BGF327697:BGF327707 BQB327697:BQB327707 BZX327697:BZX327707 CJT327697:CJT327707 CTP327697:CTP327707 DDL327697:DDL327707 DNH327697:DNH327707 DXD327697:DXD327707 EGZ327697:EGZ327707 EQV327697:EQV327707 FAR327697:FAR327707 FKN327697:FKN327707 FUJ327697:FUJ327707 GEF327697:GEF327707 GOB327697:GOB327707 GXX327697:GXX327707 HHT327697:HHT327707 HRP327697:HRP327707 IBL327697:IBL327707 ILH327697:ILH327707 IVD327697:IVD327707 JEZ327697:JEZ327707 JOV327697:JOV327707 JYR327697:JYR327707 KIN327697:KIN327707 KSJ327697:KSJ327707 LCF327697:LCF327707 LMB327697:LMB327707 LVX327697:LVX327707 MFT327697:MFT327707 MPP327697:MPP327707 MZL327697:MZL327707 NJH327697:NJH327707 NTD327697:NTD327707 OCZ327697:OCZ327707 OMV327697:OMV327707 OWR327697:OWR327707 PGN327697:PGN327707 PQJ327697:PQJ327707 QAF327697:QAF327707 QKB327697:QKB327707 QTX327697:QTX327707 RDT327697:RDT327707 RNP327697:RNP327707 RXL327697:RXL327707 SHH327697:SHH327707 SRD327697:SRD327707 TAZ327697:TAZ327707 TKV327697:TKV327707 TUR327697:TUR327707 UEN327697:UEN327707 UOJ327697:UOJ327707 UYF327697:UYF327707 VIB327697:VIB327707 VRX327697:VRX327707 WBT327697:WBT327707 WLP327697:WLP327707 WVL327697:WVL327707 F393233:F393243 IZ393233:IZ393243 SV393233:SV393243 ACR393233:ACR393243 AMN393233:AMN393243 AWJ393233:AWJ393243 BGF393233:BGF393243 BQB393233:BQB393243 BZX393233:BZX393243 CJT393233:CJT393243 CTP393233:CTP393243 DDL393233:DDL393243 DNH393233:DNH393243 DXD393233:DXD393243 EGZ393233:EGZ393243 EQV393233:EQV393243 FAR393233:FAR393243 FKN393233:FKN393243 FUJ393233:FUJ393243 GEF393233:GEF393243 GOB393233:GOB393243 GXX393233:GXX393243 HHT393233:HHT393243 HRP393233:HRP393243 IBL393233:IBL393243 ILH393233:ILH393243 IVD393233:IVD393243 JEZ393233:JEZ393243 JOV393233:JOV393243 JYR393233:JYR393243 KIN393233:KIN393243 KSJ393233:KSJ393243 LCF393233:LCF393243 LMB393233:LMB393243 LVX393233:LVX393243 MFT393233:MFT393243 MPP393233:MPP393243 MZL393233:MZL393243 NJH393233:NJH393243 NTD393233:NTD393243 OCZ393233:OCZ393243 OMV393233:OMV393243 OWR393233:OWR393243 PGN393233:PGN393243 PQJ393233:PQJ393243 QAF393233:QAF393243 QKB393233:QKB393243 QTX393233:QTX393243 RDT393233:RDT393243 RNP393233:RNP393243 RXL393233:RXL393243 SHH393233:SHH393243 SRD393233:SRD393243 TAZ393233:TAZ393243 TKV393233:TKV393243 TUR393233:TUR393243 UEN393233:UEN393243 UOJ393233:UOJ393243 UYF393233:UYF393243 VIB393233:VIB393243 VRX393233:VRX393243 WBT393233:WBT393243 WLP393233:WLP393243 WVL393233:WVL393243 F458769:F458779 IZ458769:IZ458779 SV458769:SV458779 ACR458769:ACR458779 AMN458769:AMN458779 AWJ458769:AWJ458779 BGF458769:BGF458779 BQB458769:BQB458779 BZX458769:BZX458779 CJT458769:CJT458779 CTP458769:CTP458779 DDL458769:DDL458779 DNH458769:DNH458779 DXD458769:DXD458779 EGZ458769:EGZ458779 EQV458769:EQV458779 FAR458769:FAR458779 FKN458769:FKN458779 FUJ458769:FUJ458779 GEF458769:GEF458779 GOB458769:GOB458779 GXX458769:GXX458779 HHT458769:HHT458779 HRP458769:HRP458779 IBL458769:IBL458779 ILH458769:ILH458779 IVD458769:IVD458779 JEZ458769:JEZ458779 JOV458769:JOV458779 JYR458769:JYR458779 KIN458769:KIN458779 KSJ458769:KSJ458779 LCF458769:LCF458779 LMB458769:LMB458779 LVX458769:LVX458779 MFT458769:MFT458779 MPP458769:MPP458779 MZL458769:MZL458779 NJH458769:NJH458779 NTD458769:NTD458779 OCZ458769:OCZ458779 OMV458769:OMV458779 OWR458769:OWR458779 PGN458769:PGN458779 PQJ458769:PQJ458779 QAF458769:QAF458779 QKB458769:QKB458779 QTX458769:QTX458779 RDT458769:RDT458779 RNP458769:RNP458779 RXL458769:RXL458779 SHH458769:SHH458779 SRD458769:SRD458779 TAZ458769:TAZ458779 TKV458769:TKV458779 TUR458769:TUR458779 UEN458769:UEN458779 UOJ458769:UOJ458779 UYF458769:UYF458779 VIB458769:VIB458779 VRX458769:VRX458779 WBT458769:WBT458779 WLP458769:WLP458779 WVL458769:WVL458779 F524305:F524315 IZ524305:IZ524315 SV524305:SV524315 ACR524305:ACR524315 AMN524305:AMN524315 AWJ524305:AWJ524315 BGF524305:BGF524315 BQB524305:BQB524315 BZX524305:BZX524315 CJT524305:CJT524315 CTP524305:CTP524315 DDL524305:DDL524315 DNH524305:DNH524315 DXD524305:DXD524315 EGZ524305:EGZ524315 EQV524305:EQV524315 FAR524305:FAR524315 FKN524305:FKN524315 FUJ524305:FUJ524315 GEF524305:GEF524315 GOB524305:GOB524315 GXX524305:GXX524315 HHT524305:HHT524315 HRP524305:HRP524315 IBL524305:IBL524315 ILH524305:ILH524315 IVD524305:IVD524315 JEZ524305:JEZ524315 JOV524305:JOV524315 JYR524305:JYR524315 KIN524305:KIN524315 KSJ524305:KSJ524315 LCF524305:LCF524315 LMB524305:LMB524315 LVX524305:LVX524315 MFT524305:MFT524315 MPP524305:MPP524315 MZL524305:MZL524315 NJH524305:NJH524315 NTD524305:NTD524315 OCZ524305:OCZ524315 OMV524305:OMV524315 OWR524305:OWR524315 PGN524305:PGN524315 PQJ524305:PQJ524315 QAF524305:QAF524315 QKB524305:QKB524315 QTX524305:QTX524315 RDT524305:RDT524315 RNP524305:RNP524315 RXL524305:RXL524315 SHH524305:SHH524315 SRD524305:SRD524315 TAZ524305:TAZ524315 TKV524305:TKV524315 TUR524305:TUR524315 UEN524305:UEN524315 UOJ524305:UOJ524315 UYF524305:UYF524315 VIB524305:VIB524315 VRX524305:VRX524315 WBT524305:WBT524315 WLP524305:WLP524315 WVL524305:WVL524315 F589841:F589851 IZ589841:IZ589851 SV589841:SV589851 ACR589841:ACR589851 AMN589841:AMN589851 AWJ589841:AWJ589851 BGF589841:BGF589851 BQB589841:BQB589851 BZX589841:BZX589851 CJT589841:CJT589851 CTP589841:CTP589851 DDL589841:DDL589851 DNH589841:DNH589851 DXD589841:DXD589851 EGZ589841:EGZ589851 EQV589841:EQV589851 FAR589841:FAR589851 FKN589841:FKN589851 FUJ589841:FUJ589851 GEF589841:GEF589851 GOB589841:GOB589851 GXX589841:GXX589851 HHT589841:HHT589851 HRP589841:HRP589851 IBL589841:IBL589851 ILH589841:ILH589851 IVD589841:IVD589851 JEZ589841:JEZ589851 JOV589841:JOV589851 JYR589841:JYR589851 KIN589841:KIN589851 KSJ589841:KSJ589851 LCF589841:LCF589851 LMB589841:LMB589851 LVX589841:LVX589851 MFT589841:MFT589851 MPP589841:MPP589851 MZL589841:MZL589851 NJH589841:NJH589851 NTD589841:NTD589851 OCZ589841:OCZ589851 OMV589841:OMV589851 OWR589841:OWR589851 PGN589841:PGN589851 PQJ589841:PQJ589851 QAF589841:QAF589851 QKB589841:QKB589851 QTX589841:QTX589851 RDT589841:RDT589851 RNP589841:RNP589851 RXL589841:RXL589851 SHH589841:SHH589851 SRD589841:SRD589851 TAZ589841:TAZ589851 TKV589841:TKV589851 TUR589841:TUR589851 UEN589841:UEN589851 UOJ589841:UOJ589851 UYF589841:UYF589851 VIB589841:VIB589851 VRX589841:VRX589851 WBT589841:WBT589851 WLP589841:WLP589851 WVL589841:WVL589851 F655377:F655387 IZ655377:IZ655387 SV655377:SV655387 ACR655377:ACR655387 AMN655377:AMN655387 AWJ655377:AWJ655387 BGF655377:BGF655387 BQB655377:BQB655387 BZX655377:BZX655387 CJT655377:CJT655387 CTP655377:CTP655387 DDL655377:DDL655387 DNH655377:DNH655387 DXD655377:DXD655387 EGZ655377:EGZ655387 EQV655377:EQV655387 FAR655377:FAR655387 FKN655377:FKN655387 FUJ655377:FUJ655387 GEF655377:GEF655387 GOB655377:GOB655387 GXX655377:GXX655387 HHT655377:HHT655387 HRP655377:HRP655387 IBL655377:IBL655387 ILH655377:ILH655387 IVD655377:IVD655387 JEZ655377:JEZ655387 JOV655377:JOV655387 JYR655377:JYR655387 KIN655377:KIN655387 KSJ655377:KSJ655387 LCF655377:LCF655387 LMB655377:LMB655387 LVX655377:LVX655387 MFT655377:MFT655387 MPP655377:MPP655387 MZL655377:MZL655387 NJH655377:NJH655387 NTD655377:NTD655387 OCZ655377:OCZ655387 OMV655377:OMV655387 OWR655377:OWR655387 PGN655377:PGN655387 PQJ655377:PQJ655387 QAF655377:QAF655387 QKB655377:QKB655387 QTX655377:QTX655387 RDT655377:RDT655387 RNP655377:RNP655387 RXL655377:RXL655387 SHH655377:SHH655387 SRD655377:SRD655387 TAZ655377:TAZ655387 TKV655377:TKV655387 TUR655377:TUR655387 UEN655377:UEN655387 UOJ655377:UOJ655387 UYF655377:UYF655387 VIB655377:VIB655387 VRX655377:VRX655387 WBT655377:WBT655387 WLP655377:WLP655387 WVL655377:WVL655387 F720913:F720923 IZ720913:IZ720923 SV720913:SV720923 ACR720913:ACR720923 AMN720913:AMN720923 AWJ720913:AWJ720923 BGF720913:BGF720923 BQB720913:BQB720923 BZX720913:BZX720923 CJT720913:CJT720923 CTP720913:CTP720923 DDL720913:DDL720923 DNH720913:DNH720923 DXD720913:DXD720923 EGZ720913:EGZ720923 EQV720913:EQV720923 FAR720913:FAR720923 FKN720913:FKN720923 FUJ720913:FUJ720923 GEF720913:GEF720923 GOB720913:GOB720923 GXX720913:GXX720923 HHT720913:HHT720923 HRP720913:HRP720923 IBL720913:IBL720923 ILH720913:ILH720923 IVD720913:IVD720923 JEZ720913:JEZ720923 JOV720913:JOV720923 JYR720913:JYR720923 KIN720913:KIN720923 KSJ720913:KSJ720923 LCF720913:LCF720923 LMB720913:LMB720923 LVX720913:LVX720923 MFT720913:MFT720923 MPP720913:MPP720923 MZL720913:MZL720923 NJH720913:NJH720923 NTD720913:NTD720923 OCZ720913:OCZ720923 OMV720913:OMV720923 OWR720913:OWR720923 PGN720913:PGN720923 PQJ720913:PQJ720923 QAF720913:QAF720923 QKB720913:QKB720923 QTX720913:QTX720923 RDT720913:RDT720923 RNP720913:RNP720923 RXL720913:RXL720923 SHH720913:SHH720923 SRD720913:SRD720923 TAZ720913:TAZ720923 TKV720913:TKV720923 TUR720913:TUR720923 UEN720913:UEN720923 UOJ720913:UOJ720923 UYF720913:UYF720923 VIB720913:VIB720923 VRX720913:VRX720923 WBT720913:WBT720923 WLP720913:WLP720923 WVL720913:WVL720923 F786449:F786459 IZ786449:IZ786459 SV786449:SV786459 ACR786449:ACR786459 AMN786449:AMN786459 AWJ786449:AWJ786459 BGF786449:BGF786459 BQB786449:BQB786459 BZX786449:BZX786459 CJT786449:CJT786459 CTP786449:CTP786459 DDL786449:DDL786459 DNH786449:DNH786459 DXD786449:DXD786459 EGZ786449:EGZ786459 EQV786449:EQV786459 FAR786449:FAR786459 FKN786449:FKN786459 FUJ786449:FUJ786459 GEF786449:GEF786459 GOB786449:GOB786459 GXX786449:GXX786459 HHT786449:HHT786459 HRP786449:HRP786459 IBL786449:IBL786459 ILH786449:ILH786459 IVD786449:IVD786459 JEZ786449:JEZ786459 JOV786449:JOV786459 JYR786449:JYR786459 KIN786449:KIN786459 KSJ786449:KSJ786459 LCF786449:LCF786459 LMB786449:LMB786459 LVX786449:LVX786459 MFT786449:MFT786459 MPP786449:MPP786459 MZL786449:MZL786459 NJH786449:NJH786459 NTD786449:NTD786459 OCZ786449:OCZ786459 OMV786449:OMV786459 OWR786449:OWR786459 PGN786449:PGN786459 PQJ786449:PQJ786459 QAF786449:QAF786459 QKB786449:QKB786459 QTX786449:QTX786459 RDT786449:RDT786459 RNP786449:RNP786459 RXL786449:RXL786459 SHH786449:SHH786459 SRD786449:SRD786459 TAZ786449:TAZ786459 TKV786449:TKV786459 TUR786449:TUR786459 UEN786449:UEN786459 UOJ786449:UOJ786459 UYF786449:UYF786459 VIB786449:VIB786459 VRX786449:VRX786459 WBT786449:WBT786459 WLP786449:WLP786459 WVL786449:WVL786459 F851985:F851995 IZ851985:IZ851995 SV851985:SV851995 ACR851985:ACR851995 AMN851985:AMN851995 AWJ851985:AWJ851995 BGF851985:BGF851995 BQB851985:BQB851995 BZX851985:BZX851995 CJT851985:CJT851995 CTP851985:CTP851995 DDL851985:DDL851995 DNH851985:DNH851995 DXD851985:DXD851995 EGZ851985:EGZ851995 EQV851985:EQV851995 FAR851985:FAR851995 FKN851985:FKN851995 FUJ851985:FUJ851995 GEF851985:GEF851995 GOB851985:GOB851995 GXX851985:GXX851995 HHT851985:HHT851995 HRP851985:HRP851995 IBL851985:IBL851995 ILH851985:ILH851995 IVD851985:IVD851995 JEZ851985:JEZ851995 JOV851985:JOV851995 JYR851985:JYR851995 KIN851985:KIN851995 KSJ851985:KSJ851995 LCF851985:LCF851995 LMB851985:LMB851995 LVX851985:LVX851995 MFT851985:MFT851995 MPP851985:MPP851995 MZL851985:MZL851995 NJH851985:NJH851995 NTD851985:NTD851995 OCZ851985:OCZ851995 OMV851985:OMV851995 OWR851985:OWR851995 PGN851985:PGN851995 PQJ851985:PQJ851995 QAF851985:QAF851995 QKB851985:QKB851995 QTX851985:QTX851995 RDT851985:RDT851995 RNP851985:RNP851995 RXL851985:RXL851995 SHH851985:SHH851995 SRD851985:SRD851995 TAZ851985:TAZ851995 TKV851985:TKV851995 TUR851985:TUR851995 UEN851985:UEN851995 UOJ851985:UOJ851995 UYF851985:UYF851995 VIB851985:VIB851995 VRX851985:VRX851995 WBT851985:WBT851995 WLP851985:WLP851995 WVL851985:WVL851995 F917521:F917531 IZ917521:IZ917531 SV917521:SV917531 ACR917521:ACR917531 AMN917521:AMN917531 AWJ917521:AWJ917531 BGF917521:BGF917531 BQB917521:BQB917531 BZX917521:BZX917531 CJT917521:CJT917531 CTP917521:CTP917531 DDL917521:DDL917531 DNH917521:DNH917531 DXD917521:DXD917531 EGZ917521:EGZ917531 EQV917521:EQV917531 FAR917521:FAR917531 FKN917521:FKN917531 FUJ917521:FUJ917531 GEF917521:GEF917531 GOB917521:GOB917531 GXX917521:GXX917531 HHT917521:HHT917531 HRP917521:HRP917531 IBL917521:IBL917531 ILH917521:ILH917531 IVD917521:IVD917531 JEZ917521:JEZ917531 JOV917521:JOV917531 JYR917521:JYR917531 KIN917521:KIN917531 KSJ917521:KSJ917531 LCF917521:LCF917531 LMB917521:LMB917531 LVX917521:LVX917531 MFT917521:MFT917531 MPP917521:MPP917531 MZL917521:MZL917531 NJH917521:NJH917531 NTD917521:NTD917531 OCZ917521:OCZ917531 OMV917521:OMV917531 OWR917521:OWR917531 PGN917521:PGN917531 PQJ917521:PQJ917531 QAF917521:QAF917531 QKB917521:QKB917531 QTX917521:QTX917531 RDT917521:RDT917531 RNP917521:RNP917531 RXL917521:RXL917531 SHH917521:SHH917531 SRD917521:SRD917531 TAZ917521:TAZ917531 TKV917521:TKV917531 TUR917521:TUR917531 UEN917521:UEN917531 UOJ917521:UOJ917531 UYF917521:UYF917531 VIB917521:VIB917531 VRX917521:VRX917531 WBT917521:WBT917531 WLP917521:WLP917531 WVL917521:WVL917531 F983057:F983067 IZ983057:IZ983067 SV983057:SV983067 ACR983057:ACR983067 AMN983057:AMN983067 AWJ983057:AWJ983067 BGF983057:BGF983067 BQB983057:BQB983067 BZX983057:BZX983067 CJT983057:CJT983067 CTP983057:CTP983067 DDL983057:DDL983067 DNH983057:DNH983067 DXD983057:DXD983067 EGZ983057:EGZ983067 EQV983057:EQV983067 FAR983057:FAR983067 FKN983057:FKN983067 FUJ983057:FUJ983067 GEF983057:GEF983067 GOB983057:GOB983067 GXX983057:GXX983067 HHT983057:HHT983067 HRP983057:HRP983067 IBL983057:IBL983067 ILH983057:ILH983067 IVD983057:IVD983067 JEZ983057:JEZ983067 JOV983057:JOV983067 JYR983057:JYR983067 KIN983057:KIN983067 KSJ983057:KSJ983067 LCF983057:LCF983067 LMB983057:LMB983067 LVX983057:LVX983067 MFT983057:MFT983067 MPP983057:MPP983067 MZL983057:MZL983067 NJH983057:NJH983067 NTD983057:NTD983067 OCZ983057:OCZ983067 OMV983057:OMV983067 OWR983057:OWR983067 PGN983057:PGN983067 PQJ983057:PQJ983067 QAF983057:QAF983067 QKB983057:QKB983067 QTX983057:QTX983067 RDT983057:RDT983067 RNP983057:RNP983067 RXL983057:RXL983067 SHH983057:SHH983067 SRD983057:SRD983067 TAZ983057:TAZ983067 TKV983057:TKV983067 TUR983057:TUR983067 UEN983057:UEN983067 UOJ983057:UOJ983067 UYF983057:UYF983067 VIB983057:VIB983067 VRX983057:VRX983067 WBT983057:WBT983067 WLP983057:WLP983067 WVL983057:WVL983067" xr:uid="{00000000-0002-0000-0500-000001000000}">
      <formula1>9</formula1>
    </dataValidation>
  </dataValidations>
  <printOptions horizontalCentered="1"/>
  <pageMargins left="0.5" right="0.75" top="1" bottom="0.5" header="0.5" footer="0.25"/>
  <pageSetup scale="54" orientation="landscape" r:id="rId1"/>
  <headerFooter alignWithMargins="0">
    <oddFooter>&amp;C&amp;"Helv,Bold"PROPOSAL PAGE 7</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codeName="Sheet9"/>
  <dimension ref="A1:B38"/>
  <sheetViews>
    <sheetView showGridLines="0" zoomScaleNormal="100" zoomScaleSheetLayoutView="55" workbookViewId="0">
      <selection activeCell="B1" sqref="B1"/>
    </sheetView>
  </sheetViews>
  <sheetFormatPr defaultColWidth="12.53515625" defaultRowHeight="15.5" x14ac:dyDescent="0.35"/>
  <cols>
    <col min="1" max="1" width="3.4609375" style="2" customWidth="1"/>
    <col min="2" max="2" width="142.07421875" style="2" bestFit="1" customWidth="1"/>
    <col min="3" max="16384" width="12.53515625" style="2"/>
  </cols>
  <sheetData>
    <row r="1" spans="1:2" ht="21.5" thickBot="1" x14ac:dyDescent="0.55000000000000004">
      <c r="B1" s="341" t="s">
        <v>226</v>
      </c>
    </row>
    <row r="2" spans="1:2" ht="19" thickBot="1" x14ac:dyDescent="0.5">
      <c r="B2" s="342" t="s">
        <v>215</v>
      </c>
    </row>
    <row r="3" spans="1:2" x14ac:dyDescent="0.35">
      <c r="A3" s="338"/>
      <c r="B3" s="352"/>
    </row>
    <row r="4" spans="1:2" x14ac:dyDescent="0.35">
      <c r="A4" s="338"/>
      <c r="B4" s="343" t="s">
        <v>199</v>
      </c>
    </row>
    <row r="5" spans="1:2" x14ac:dyDescent="0.35">
      <c r="A5" s="338"/>
      <c r="B5" s="343" t="s">
        <v>184</v>
      </c>
    </row>
    <row r="6" spans="1:2" x14ac:dyDescent="0.35">
      <c r="A6" s="338"/>
      <c r="B6" s="343" t="s">
        <v>214</v>
      </c>
    </row>
    <row r="7" spans="1:2" x14ac:dyDescent="0.35">
      <c r="A7" s="338"/>
      <c r="B7" s="343"/>
    </row>
    <row r="8" spans="1:2" x14ac:dyDescent="0.35">
      <c r="A8" s="338"/>
      <c r="B8" s="344" t="s">
        <v>25</v>
      </c>
    </row>
    <row r="9" spans="1:2" x14ac:dyDescent="0.35">
      <c r="A9" s="338"/>
      <c r="B9" s="343"/>
    </row>
    <row r="10" spans="1:2" x14ac:dyDescent="0.35">
      <c r="A10" s="338"/>
      <c r="B10" s="343" t="s">
        <v>173</v>
      </c>
    </row>
    <row r="11" spans="1:2" x14ac:dyDescent="0.35">
      <c r="A11" s="338"/>
      <c r="B11" s="345"/>
    </row>
    <row r="12" spans="1:2" x14ac:dyDescent="0.35">
      <c r="A12" s="338"/>
      <c r="B12" s="343" t="s">
        <v>26</v>
      </c>
    </row>
    <row r="13" spans="1:2" x14ac:dyDescent="0.35">
      <c r="A13" s="338"/>
      <c r="B13" s="343"/>
    </row>
    <row r="14" spans="1:2" s="4" customFormat="1" x14ac:dyDescent="0.35">
      <c r="A14" s="346"/>
      <c r="B14" s="343" t="s">
        <v>174</v>
      </c>
    </row>
    <row r="15" spans="1:2" s="4" customFormat="1" x14ac:dyDescent="0.35">
      <c r="A15" s="346"/>
      <c r="B15" s="347"/>
    </row>
    <row r="16" spans="1:2" x14ac:dyDescent="0.35">
      <c r="A16" s="338"/>
      <c r="B16" s="343" t="s">
        <v>27</v>
      </c>
    </row>
    <row r="17" spans="1:2" x14ac:dyDescent="0.35">
      <c r="B17" s="348"/>
    </row>
    <row r="18" spans="1:2" x14ac:dyDescent="0.35">
      <c r="A18" s="338"/>
      <c r="B18" s="343" t="s">
        <v>216</v>
      </c>
    </row>
    <row r="19" spans="1:2" x14ac:dyDescent="0.35">
      <c r="B19" s="343" t="s">
        <v>28</v>
      </c>
    </row>
    <row r="20" spans="1:2" x14ac:dyDescent="0.35">
      <c r="A20" s="338"/>
      <c r="B20" s="343"/>
    </row>
    <row r="21" spans="1:2" x14ac:dyDescent="0.35">
      <c r="A21" s="338"/>
      <c r="B21" s="343" t="s">
        <v>231</v>
      </c>
    </row>
    <row r="22" spans="1:2" x14ac:dyDescent="0.35">
      <c r="A22" s="338"/>
      <c r="B22" s="343"/>
    </row>
    <row r="23" spans="1:2" x14ac:dyDescent="0.35">
      <c r="B23" s="349" t="s">
        <v>217</v>
      </c>
    </row>
    <row r="24" spans="1:2" x14ac:dyDescent="0.35">
      <c r="B24" s="349" t="s">
        <v>218</v>
      </c>
    </row>
    <row r="25" spans="1:2" x14ac:dyDescent="0.35">
      <c r="B25" s="349"/>
    </row>
    <row r="26" spans="1:2" x14ac:dyDescent="0.35">
      <c r="B26" s="349" t="s">
        <v>29</v>
      </c>
    </row>
    <row r="27" spans="1:2" x14ac:dyDescent="0.35">
      <c r="B27" s="349"/>
    </row>
    <row r="28" spans="1:2" x14ac:dyDescent="0.35">
      <c r="B28" s="349" t="s">
        <v>30</v>
      </c>
    </row>
    <row r="29" spans="1:2" x14ac:dyDescent="0.35">
      <c r="A29" s="338"/>
      <c r="B29" s="349"/>
    </row>
    <row r="30" spans="1:2" x14ac:dyDescent="0.35">
      <c r="A30" s="338"/>
      <c r="B30" s="349" t="s">
        <v>31</v>
      </c>
    </row>
    <row r="31" spans="1:2" x14ac:dyDescent="0.35">
      <c r="A31" s="338"/>
      <c r="B31" s="350" t="s">
        <v>32</v>
      </c>
    </row>
    <row r="32" spans="1:2" x14ac:dyDescent="0.35">
      <c r="A32" s="338"/>
      <c r="B32" s="350" t="s">
        <v>33</v>
      </c>
    </row>
    <row r="33" spans="1:2" x14ac:dyDescent="0.35">
      <c r="A33" s="338"/>
      <c r="B33" s="349"/>
    </row>
    <row r="34" spans="1:2" x14ac:dyDescent="0.35">
      <c r="A34" s="338"/>
      <c r="B34" s="349" t="s">
        <v>219</v>
      </c>
    </row>
    <row r="35" spans="1:2" x14ac:dyDescent="0.35">
      <c r="A35" s="338"/>
      <c r="B35" s="349" t="s">
        <v>220</v>
      </c>
    </row>
    <row r="36" spans="1:2" x14ac:dyDescent="0.35">
      <c r="A36" s="338"/>
      <c r="B36" s="349"/>
    </row>
    <row r="37" spans="1:2" x14ac:dyDescent="0.35">
      <c r="A37" s="338"/>
      <c r="B37" s="349" t="s">
        <v>213</v>
      </c>
    </row>
    <row r="38" spans="1:2" ht="16" thickBot="1" x14ac:dyDescent="0.4">
      <c r="A38" s="338"/>
      <c r="B38" s="351"/>
    </row>
  </sheetData>
  <sheetProtection selectLockedCells="1"/>
  <printOptions horizontalCentered="1" gridLinesSet="0"/>
  <pageMargins left="0.25" right="0.25" top="0.75" bottom="0.75" header="0.3" footer="0.3"/>
  <pageSetup scale="50" fitToWidth="0" orientation="portrait" r:id="rId1"/>
  <headerFooter alignWithMargins="0">
    <oddFooter>&amp;C&amp;"Helv,Bold"PROPOSAL PAGE 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1</xdr:col>
                    <xdr:colOff>152400</xdr:colOff>
                    <xdr:row>3</xdr:row>
                    <xdr:rowOff>0</xdr:rowOff>
                  </from>
                  <to>
                    <xdr:col>1</xdr:col>
                    <xdr:colOff>469900</xdr:colOff>
                    <xdr:row>5</xdr:row>
                    <xdr:rowOff>31750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1</xdr:col>
                    <xdr:colOff>165100</xdr:colOff>
                    <xdr:row>6</xdr:row>
                    <xdr:rowOff>88900</xdr:rowOff>
                  </from>
                  <to>
                    <xdr:col>1</xdr:col>
                    <xdr:colOff>476250</xdr:colOff>
                    <xdr:row>8</xdr:row>
                    <xdr:rowOff>114300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1</xdr:col>
                    <xdr:colOff>152400</xdr:colOff>
                    <xdr:row>8</xdr:row>
                    <xdr:rowOff>82550</xdr:rowOff>
                  </from>
                  <to>
                    <xdr:col>1</xdr:col>
                    <xdr:colOff>469900</xdr:colOff>
                    <xdr:row>10</xdr:row>
                    <xdr:rowOff>101600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1</xdr:col>
                    <xdr:colOff>146050</xdr:colOff>
                    <xdr:row>12</xdr:row>
                    <xdr:rowOff>107950</xdr:rowOff>
                  </from>
                  <to>
                    <xdr:col>1</xdr:col>
                    <xdr:colOff>457200</xdr:colOff>
                    <xdr:row>14</xdr:row>
                    <xdr:rowOff>146050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1</xdr:col>
                    <xdr:colOff>152400</xdr:colOff>
                    <xdr:row>14</xdr:row>
                    <xdr:rowOff>69850</xdr:rowOff>
                  </from>
                  <to>
                    <xdr:col>1</xdr:col>
                    <xdr:colOff>469900</xdr:colOff>
                    <xdr:row>16</xdr:row>
                    <xdr:rowOff>88900</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1</xdr:col>
                    <xdr:colOff>152400</xdr:colOff>
                    <xdr:row>16</xdr:row>
                    <xdr:rowOff>114300</xdr:rowOff>
                  </from>
                  <to>
                    <xdr:col>1</xdr:col>
                    <xdr:colOff>469900</xdr:colOff>
                    <xdr:row>18</xdr:row>
                    <xdr:rowOff>133350</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1</xdr:col>
                    <xdr:colOff>165100</xdr:colOff>
                    <xdr:row>19</xdr:row>
                    <xdr:rowOff>63500</xdr:rowOff>
                  </from>
                  <to>
                    <xdr:col>1</xdr:col>
                    <xdr:colOff>482600</xdr:colOff>
                    <xdr:row>21</xdr:row>
                    <xdr:rowOff>95250</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1</xdr:col>
                    <xdr:colOff>171450</xdr:colOff>
                    <xdr:row>21</xdr:row>
                    <xdr:rowOff>88900</xdr:rowOff>
                  </from>
                  <to>
                    <xdr:col>1</xdr:col>
                    <xdr:colOff>482600</xdr:colOff>
                    <xdr:row>23</xdr:row>
                    <xdr:rowOff>120650</xdr:rowOff>
                  </to>
                </anchor>
              </controlPr>
            </control>
          </mc:Choice>
        </mc:AlternateContent>
        <mc:AlternateContent xmlns:mc="http://schemas.openxmlformats.org/markup-compatibility/2006">
          <mc:Choice Requires="x14">
            <control shapeId="25611" r:id="rId12" name="Check Box 11">
              <controlPr defaultSize="0" autoFill="0" autoLine="0" autoPict="0">
                <anchor moveWithCells="1">
                  <from>
                    <xdr:col>1</xdr:col>
                    <xdr:colOff>158750</xdr:colOff>
                    <xdr:row>24</xdr:row>
                    <xdr:rowOff>76200</xdr:rowOff>
                  </from>
                  <to>
                    <xdr:col>1</xdr:col>
                    <xdr:colOff>476250</xdr:colOff>
                    <xdr:row>26</xdr:row>
                    <xdr:rowOff>95250</xdr:rowOff>
                  </to>
                </anchor>
              </controlPr>
            </control>
          </mc:Choice>
        </mc:AlternateContent>
        <mc:AlternateContent xmlns:mc="http://schemas.openxmlformats.org/markup-compatibility/2006">
          <mc:Choice Requires="x14">
            <control shapeId="25612" r:id="rId13" name="Check Box 12">
              <controlPr defaultSize="0" autoFill="0" autoLine="0" autoPict="0">
                <anchor moveWithCells="1">
                  <from>
                    <xdr:col>1</xdr:col>
                    <xdr:colOff>158750</xdr:colOff>
                    <xdr:row>26</xdr:row>
                    <xdr:rowOff>101600</xdr:rowOff>
                  </from>
                  <to>
                    <xdr:col>1</xdr:col>
                    <xdr:colOff>463550</xdr:colOff>
                    <xdr:row>28</xdr:row>
                    <xdr:rowOff>120650</xdr:rowOff>
                  </to>
                </anchor>
              </controlPr>
            </control>
          </mc:Choice>
        </mc:AlternateContent>
        <mc:AlternateContent xmlns:mc="http://schemas.openxmlformats.org/markup-compatibility/2006">
          <mc:Choice Requires="x14">
            <control shapeId="25613" r:id="rId14" name="Check Box 13">
              <controlPr defaultSize="0" autoFill="0" autoLine="0" autoPict="0">
                <anchor moveWithCells="1">
                  <from>
                    <xdr:col>1</xdr:col>
                    <xdr:colOff>146050</xdr:colOff>
                    <xdr:row>28</xdr:row>
                    <xdr:rowOff>63500</xdr:rowOff>
                  </from>
                  <to>
                    <xdr:col>1</xdr:col>
                    <xdr:colOff>450850</xdr:colOff>
                    <xdr:row>30</xdr:row>
                    <xdr:rowOff>82550</xdr:rowOff>
                  </to>
                </anchor>
              </controlPr>
            </control>
          </mc:Choice>
        </mc:AlternateContent>
        <mc:AlternateContent xmlns:mc="http://schemas.openxmlformats.org/markup-compatibility/2006">
          <mc:Choice Requires="x14">
            <control shapeId="25614" r:id="rId15" name="Check Box 14">
              <controlPr defaultSize="0" autoFill="0" autoLine="0" autoPict="0">
                <anchor moveWithCells="1">
                  <from>
                    <xdr:col>1</xdr:col>
                    <xdr:colOff>190500</xdr:colOff>
                    <xdr:row>32</xdr:row>
                    <xdr:rowOff>146050</xdr:rowOff>
                  </from>
                  <to>
                    <xdr:col>1</xdr:col>
                    <xdr:colOff>488950</xdr:colOff>
                    <xdr:row>34</xdr:row>
                    <xdr:rowOff>171450</xdr:rowOff>
                  </to>
                </anchor>
              </controlPr>
            </control>
          </mc:Choice>
        </mc:AlternateContent>
        <mc:AlternateContent xmlns:mc="http://schemas.openxmlformats.org/markup-compatibility/2006">
          <mc:Choice Requires="x14">
            <control shapeId="25615" r:id="rId16" name="Check Box 15">
              <controlPr defaultSize="0" autoFill="0" autoLine="0" autoPict="0">
                <anchor moveWithCells="1">
                  <from>
                    <xdr:col>1</xdr:col>
                    <xdr:colOff>190500</xdr:colOff>
                    <xdr:row>35</xdr:row>
                    <xdr:rowOff>69850</xdr:rowOff>
                  </from>
                  <to>
                    <xdr:col>1</xdr:col>
                    <xdr:colOff>488950</xdr:colOff>
                    <xdr:row>37</xdr:row>
                    <xdr:rowOff>95250</xdr:rowOff>
                  </to>
                </anchor>
              </controlPr>
            </control>
          </mc:Choice>
        </mc:AlternateContent>
        <mc:AlternateContent xmlns:mc="http://schemas.openxmlformats.org/markup-compatibility/2006">
          <mc:Choice Requires="x14">
            <control shapeId="25619" r:id="rId17" name="Check Box 19">
              <controlPr defaultSize="0" autoFill="0" autoLine="0" autoPict="0">
                <anchor moveWithCells="1">
                  <from>
                    <xdr:col>1</xdr:col>
                    <xdr:colOff>152400</xdr:colOff>
                    <xdr:row>10</xdr:row>
                    <xdr:rowOff>82550</xdr:rowOff>
                  </from>
                  <to>
                    <xdr:col>1</xdr:col>
                    <xdr:colOff>374650</xdr:colOff>
                    <xdr:row>12</xdr:row>
                    <xdr:rowOff>165100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1. Proposal Details</vt:lpstr>
      <vt:lpstr>2. Plan</vt:lpstr>
      <vt:lpstr>3. Rate Calculation</vt:lpstr>
      <vt:lpstr>4. Volume Projections</vt:lpstr>
      <vt:lpstr>5. Rate List</vt:lpstr>
      <vt:lpstr>6. Depreciation Schedule</vt:lpstr>
      <vt:lpstr>7. Complete Content Checklist</vt:lpstr>
      <vt:lpstr>'2. Plan'!Print_Area</vt:lpstr>
      <vt:lpstr>'4. Volume Projections'!Print_Area</vt:lpstr>
    </vt:vector>
  </TitlesOfParts>
  <Company>UCSF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Wynn, Charet E</dc:creator>
  <cp:lastModifiedBy>Hislen, Sarah</cp:lastModifiedBy>
  <cp:lastPrinted>2018-12-18T21:35:27Z</cp:lastPrinted>
  <dcterms:created xsi:type="dcterms:W3CDTF">2017-09-28T23:09:12Z</dcterms:created>
  <dcterms:modified xsi:type="dcterms:W3CDTF">2023-10-11T21:52:41Z</dcterms:modified>
</cp:coreProperties>
</file>