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charge Review\Website\Training Materials\"/>
    </mc:Choice>
  </mc:AlternateContent>
  <bookViews>
    <workbookView xWindow="480" yWindow="45" windowWidth="27795" windowHeight="12585" activeTab="1"/>
  </bookViews>
  <sheets>
    <sheet name="CCA V1 " sheetId="4" r:id="rId1"/>
    <sheet name="CCA V2 (inc. working capital)" sheetId="5" r:id="rId2"/>
    <sheet name="CCA V3 Wet-Dry Lab" sheetId="6" r:id="rId3"/>
    <sheet name="CCA V4 Wet-Dry Lab (inc WC)" sheetId="1" r:id="rId4"/>
  </sheets>
  <definedNames>
    <definedName name="Recharge" localSheetId="0">'CCA V1 '!$C$10</definedName>
    <definedName name="Recharge" localSheetId="1">'CCA V2 (inc. working capital)'!$C$11</definedName>
    <definedName name="Recharge" localSheetId="2">'CCA V3 Wet-Dry Lab'!$C$14</definedName>
    <definedName name="Recharge">'CCA V4 Wet-Dry Lab (inc WC)'!$C$15</definedName>
  </definedNames>
  <calcPr calcId="162913" iterate="1" calcOnSave="0"/>
</workbook>
</file>

<file path=xl/calcChain.xml><?xml version="1.0" encoding="utf-8"?>
<calcChain xmlns="http://schemas.openxmlformats.org/spreadsheetml/2006/main">
  <c r="M37" i="6" l="1"/>
  <c r="L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L34" i="5"/>
  <c r="M34" i="5" s="1"/>
  <c r="O28" i="6" l="1"/>
  <c r="O29" i="6"/>
  <c r="O26" i="6"/>
  <c r="N37" i="6"/>
  <c r="O37" i="6" s="1"/>
  <c r="M17" i="5"/>
  <c r="M22" i="5"/>
  <c r="M27" i="5"/>
  <c r="M33" i="5"/>
  <c r="M18" i="5"/>
  <c r="M23" i="5"/>
  <c r="M29" i="5"/>
  <c r="M19" i="5"/>
  <c r="M25" i="5"/>
  <c r="M30" i="5"/>
  <c r="M15" i="5"/>
  <c r="M16" i="5"/>
  <c r="M21" i="5"/>
  <c r="M26" i="5"/>
  <c r="M31" i="5"/>
  <c r="M20" i="5"/>
  <c r="M24" i="5"/>
  <c r="M28" i="5"/>
  <c r="M32" i="5"/>
  <c r="C12" i="6"/>
  <c r="C14" i="6" s="1"/>
  <c r="C9" i="5"/>
  <c r="C8" i="5"/>
  <c r="C8" i="4"/>
  <c r="O36" i="6" l="1"/>
  <c r="J36" i="6" s="1"/>
  <c r="J28" i="6"/>
  <c r="J32" i="6"/>
  <c r="J35" i="6"/>
  <c r="J21" i="6"/>
  <c r="J29" i="6"/>
  <c r="J33" i="6"/>
  <c r="J18" i="6"/>
  <c r="J26" i="6"/>
  <c r="J23" i="6"/>
  <c r="O22" i="6"/>
  <c r="J22" i="6" s="1"/>
  <c r="O20" i="6"/>
  <c r="J20" i="6" s="1"/>
  <c r="O18" i="6"/>
  <c r="O21" i="6"/>
  <c r="O27" i="6"/>
  <c r="J27" i="6" s="1"/>
  <c r="O23" i="6"/>
  <c r="O25" i="6"/>
  <c r="J25" i="6" s="1"/>
  <c r="O24" i="6"/>
  <c r="J24" i="6" s="1"/>
  <c r="O34" i="6"/>
  <c r="J34" i="6" s="1"/>
  <c r="O30" i="6"/>
  <c r="J30" i="6" s="1"/>
  <c r="O33" i="6"/>
  <c r="O32" i="6"/>
  <c r="O19" i="6"/>
  <c r="J19" i="6" s="1"/>
  <c r="O35" i="6"/>
  <c r="O31" i="6"/>
  <c r="J31" i="6" s="1"/>
  <c r="C11" i="5"/>
  <c r="J32" i="5" s="1"/>
  <c r="C10" i="4"/>
  <c r="L33" i="4"/>
  <c r="M26" i="4" s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20" i="1"/>
  <c r="N19" i="1"/>
  <c r="C12" i="1"/>
  <c r="C13" i="1"/>
  <c r="M38" i="1"/>
  <c r="L38" i="1"/>
  <c r="J20" i="5" l="1"/>
  <c r="J21" i="5"/>
  <c r="J30" i="5"/>
  <c r="J29" i="5"/>
  <c r="J33" i="5"/>
  <c r="J17" i="5"/>
  <c r="J24" i="5"/>
  <c r="J26" i="5"/>
  <c r="J15" i="5"/>
  <c r="J19" i="5"/>
  <c r="J18" i="5"/>
  <c r="J22" i="5"/>
  <c r="J28" i="5"/>
  <c r="J31" i="5"/>
  <c r="J16" i="5"/>
  <c r="J25" i="5"/>
  <c r="J23" i="5"/>
  <c r="J27" i="5"/>
  <c r="N38" i="1"/>
  <c r="O29" i="1" s="1"/>
  <c r="C15" i="1"/>
  <c r="J26" i="4"/>
  <c r="J37" i="6"/>
  <c r="O20" i="1"/>
  <c r="O31" i="1"/>
  <c r="M19" i="4"/>
  <c r="J19" i="4" s="1"/>
  <c r="M22" i="4"/>
  <c r="J22" i="4" s="1"/>
  <c r="M15" i="4"/>
  <c r="J15" i="4" s="1"/>
  <c r="M18" i="4"/>
  <c r="J18" i="4" s="1"/>
  <c r="M27" i="4"/>
  <c r="J27" i="4" s="1"/>
  <c r="M30" i="4"/>
  <c r="J30" i="4" s="1"/>
  <c r="M14" i="4"/>
  <c r="J14" i="4" s="1"/>
  <c r="M23" i="4"/>
  <c r="J23" i="4" s="1"/>
  <c r="M29" i="4"/>
  <c r="J29" i="4" s="1"/>
  <c r="M25" i="4"/>
  <c r="J25" i="4" s="1"/>
  <c r="M21" i="4"/>
  <c r="J21" i="4" s="1"/>
  <c r="M17" i="4"/>
  <c r="J17" i="4" s="1"/>
  <c r="M32" i="4"/>
  <c r="J32" i="4" s="1"/>
  <c r="M24" i="4"/>
  <c r="J24" i="4" s="1"/>
  <c r="M20" i="4"/>
  <c r="J20" i="4" s="1"/>
  <c r="M16" i="4"/>
  <c r="J16" i="4" s="1"/>
  <c r="M33" i="4"/>
  <c r="M28" i="4"/>
  <c r="J28" i="4" s="1"/>
  <c r="M31" i="4"/>
  <c r="J31" i="4" s="1"/>
  <c r="O28" i="1" l="1"/>
  <c r="O19" i="1"/>
  <c r="O33" i="1"/>
  <c r="J33" i="1" s="1"/>
  <c r="O32" i="1"/>
  <c r="J32" i="1" s="1"/>
  <c r="O34" i="1"/>
  <c r="O35" i="1"/>
  <c r="O22" i="1"/>
  <c r="J35" i="1"/>
  <c r="J28" i="1"/>
  <c r="J29" i="1"/>
  <c r="J22" i="1"/>
  <c r="J19" i="1"/>
  <c r="J34" i="5"/>
  <c r="J31" i="1"/>
  <c r="J34" i="1"/>
  <c r="J20" i="1"/>
  <c r="O37" i="1"/>
  <c r="J37" i="1" s="1"/>
  <c r="O21" i="1"/>
  <c r="J21" i="1" s="1"/>
  <c r="O36" i="1"/>
  <c r="J36" i="1" s="1"/>
  <c r="O27" i="1"/>
  <c r="J27" i="1" s="1"/>
  <c r="O30" i="1"/>
  <c r="J30" i="1" s="1"/>
  <c r="O25" i="1"/>
  <c r="J25" i="1" s="1"/>
  <c r="O24" i="1"/>
  <c r="J24" i="1" s="1"/>
  <c r="O38" i="1"/>
  <c r="O23" i="1"/>
  <c r="J23" i="1" s="1"/>
  <c r="O26" i="1"/>
  <c r="J26" i="1" s="1"/>
  <c r="J33" i="4"/>
  <c r="J38" i="1" l="1"/>
</calcChain>
</file>

<file path=xl/sharedStrings.xml><?xml version="1.0" encoding="utf-8"?>
<sst xmlns="http://schemas.openxmlformats.org/spreadsheetml/2006/main" count="172" uniqueCount="48">
  <si>
    <t>Annual</t>
  </si>
  <si>
    <t>Monthly</t>
  </si>
  <si>
    <t>Total Recharge</t>
  </si>
  <si>
    <t>Recharge Users</t>
  </si>
  <si>
    <t>Fund</t>
  </si>
  <si>
    <t>WET LAB FTEs</t>
  </si>
  <si>
    <t>DRY LAB FTEs</t>
  </si>
  <si>
    <t>TOTAL FTEs</t>
  </si>
  <si>
    <t>%</t>
  </si>
  <si>
    <t>Amount</t>
  </si>
  <si>
    <t>X Lab</t>
  </si>
  <si>
    <t>Y Lab</t>
  </si>
  <si>
    <t>XXXXXX</t>
  </si>
  <si>
    <t>XXXXX</t>
  </si>
  <si>
    <t>XX</t>
  </si>
  <si>
    <t>TOTAL</t>
  </si>
  <si>
    <t>Lab Headcounts</t>
  </si>
  <si>
    <t>Billing Detail</t>
  </si>
  <si>
    <t>Actual Monthly Costs**</t>
  </si>
  <si>
    <t>Rate per Month = (Actual Monthly Cost + 1/12 Prior Year Balance + 1/12 Budgeted Working Capital) x (Lab FTE / Total FTE)</t>
  </si>
  <si>
    <t>Lab FTE calculation is based on the following ratios:</t>
  </si>
  <si>
    <t>Wet Lab FTE Ratio = 1.00 : 1.00</t>
  </si>
  <si>
    <t>Dry Lab FTE Ratio = 1:00 : 0.60</t>
  </si>
  <si>
    <t>APPROVED RATE METHODOLOGY</t>
  </si>
  <si>
    <t>Prior Year-end Net Position*</t>
  </si>
  <si>
    <t>Rate per Month = (Actual Monthly Cost + 1/12 Prior Year Balance ) x (Lab FTE / Total FTE)</t>
  </si>
  <si>
    <t>Dept ID</t>
  </si>
  <si>
    <t>Activity Period</t>
  </si>
  <si>
    <t xml:space="preserve">XXXX </t>
  </si>
  <si>
    <t>Project</t>
  </si>
  <si>
    <t>XXXXXXX</t>
  </si>
  <si>
    <t>Function</t>
  </si>
  <si>
    <t>Flexfield</t>
  </si>
  <si>
    <t>Speedtype</t>
  </si>
  <si>
    <t>or</t>
  </si>
  <si>
    <t>Rate per Month = (Actual Monthly Cost + 1/12 Prior Year Balance) x (Assigned FTE / Total FTE)</t>
  </si>
  <si>
    <t xml:space="preserve">X </t>
  </si>
  <si>
    <t xml:space="preserve">Y </t>
  </si>
  <si>
    <t>DIRECTIONS:</t>
  </si>
  <si>
    <t>FTEs</t>
  </si>
  <si>
    <t>Rate per Month = (Actual Monthly Cost + 1/12 Prior Year Balance + 1/12 Budgeted Working Capital) x Assigned FTE / Total FTE)</t>
  </si>
  <si>
    <t>Budgeted Working Capital**</t>
  </si>
  <si>
    <t>Actual Monthly Costs***</t>
  </si>
  <si>
    <t>** Match approved recharge plan</t>
  </si>
  <si>
    <t>***Based on monthly general ledger detail</t>
  </si>
  <si>
    <t>**Based on monthly general ledger detail</t>
  </si>
  <si>
    <t>Enter financial, billing, and headcount data in the YELLOW cells.  Monthly recharge amounts to be billed to users will be calculated in the GREY cells.</t>
  </si>
  <si>
    <t xml:space="preserve"> * Update annual prior year-end (surplus)/deficit net position on an annual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</si>
</sst>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auto="1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/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4" xfId="0" applyFont="1" applyBorder="1"/>
    <xf numFmtId="44" fontId="0" fillId="0" borderId="0" xfId="1" applyFont="1" applyBorder="1"/>
    <xf numFmtId="0" fontId="0" fillId="0" borderId="0" xfId="0" applyBorder="1" applyAlignment="1">
      <alignment horizontal="left"/>
    </xf>
    <xf numFmtId="44" fontId="0" fillId="0" borderId="0" xfId="1" applyFont="1" applyBorder="1" applyAlignment="1">
      <alignment horizontal="left"/>
    </xf>
    <xf numFmtId="44" fontId="0" fillId="0" borderId="16" xfId="1" applyFont="1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5" xfId="0" applyFont="1" applyBorder="1"/>
    <xf numFmtId="44" fontId="2" fillId="0" borderId="7" xfId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/>
    <xf numFmtId="44" fontId="0" fillId="2" borderId="5" xfId="1" applyFont="1" applyFill="1" applyBorder="1" applyAlignment="1">
      <alignment horizontal="center"/>
    </xf>
    <xf numFmtId="0" fontId="0" fillId="2" borderId="3" xfId="0" applyFill="1" applyBorder="1"/>
    <xf numFmtId="44" fontId="0" fillId="2" borderId="2" xfId="1" applyFont="1" applyFill="1" applyBorder="1" applyAlignment="1">
      <alignment horizontal="center"/>
    </xf>
    <xf numFmtId="0" fontId="0" fillId="2" borderId="8" xfId="0" applyFill="1" applyBorder="1"/>
    <xf numFmtId="44" fontId="0" fillId="2" borderId="9" xfId="1" applyFont="1" applyFill="1" applyBorder="1" applyAlignment="1">
      <alignment horizontal="center"/>
    </xf>
    <xf numFmtId="0" fontId="3" fillId="0" borderId="0" xfId="0" applyFont="1"/>
    <xf numFmtId="44" fontId="2" fillId="0" borderId="21" xfId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0" fillId="0" borderId="18" xfId="0" applyBorder="1"/>
    <xf numFmtId="44" fontId="0" fillId="0" borderId="1" xfId="0" applyNumberFormat="1" applyBorder="1"/>
    <xf numFmtId="0" fontId="0" fillId="2" borderId="1" xfId="0" applyFill="1" applyBorder="1"/>
    <xf numFmtId="44" fontId="2" fillId="0" borderId="12" xfId="1" applyFont="1" applyBorder="1"/>
    <xf numFmtId="44" fontId="2" fillId="0" borderId="13" xfId="0" applyNumberFormat="1" applyFont="1" applyBorder="1"/>
    <xf numFmtId="44" fontId="0" fillId="4" borderId="2" xfId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23" xfId="2" applyFont="1" applyBorder="1" applyAlignment="1">
      <alignment horizontal="center"/>
    </xf>
    <xf numFmtId="9" fontId="0" fillId="0" borderId="24" xfId="2" applyFont="1" applyBorder="1" applyAlignment="1">
      <alignment horizontal="center"/>
    </xf>
    <xf numFmtId="9" fontId="0" fillId="0" borderId="25" xfId="2" applyFont="1" applyBorder="1" applyAlignment="1">
      <alignment horizontal="center"/>
    </xf>
    <xf numFmtId="9" fontId="2" fillId="0" borderId="13" xfId="2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44" fontId="2" fillId="3" borderId="34" xfId="1" applyFont="1" applyFill="1" applyBorder="1"/>
    <xf numFmtId="44" fontId="2" fillId="3" borderId="33" xfId="1" applyFont="1" applyFill="1" applyBorder="1"/>
    <xf numFmtId="0" fontId="2" fillId="0" borderId="7" xfId="0" applyFont="1" applyBorder="1" applyAlignment="1">
      <alignment horizontal="center" wrapText="1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2" fillId="0" borderId="35" xfId="0" applyFont="1" applyBorder="1"/>
    <xf numFmtId="0" fontId="0" fillId="2" borderId="36" xfId="0" applyFill="1" applyBorder="1"/>
    <xf numFmtId="0" fontId="0" fillId="2" borderId="37" xfId="0" applyFill="1" applyBorder="1"/>
    <xf numFmtId="0" fontId="0" fillId="5" borderId="2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44" fontId="0" fillId="2" borderId="1" xfId="1" applyFont="1" applyFill="1" applyBorder="1"/>
    <xf numFmtId="0" fontId="8" fillId="0" borderId="0" xfId="0" applyFont="1"/>
    <xf numFmtId="0" fontId="9" fillId="6" borderId="0" xfId="0" applyFont="1" applyFill="1"/>
    <xf numFmtId="44" fontId="0" fillId="6" borderId="0" xfId="1" applyFont="1" applyFill="1"/>
    <xf numFmtId="0" fontId="0" fillId="6" borderId="0" xfId="0" applyFill="1"/>
    <xf numFmtId="0" fontId="0" fillId="6" borderId="0" xfId="0" applyFill="1" applyAlignment="1">
      <alignment horizontal="center"/>
    </xf>
    <xf numFmtId="44" fontId="0" fillId="4" borderId="0" xfId="1" applyFont="1" applyFill="1" applyBorder="1"/>
    <xf numFmtId="0" fontId="2" fillId="0" borderId="11" xfId="0" applyFont="1" applyBorder="1" applyAlignment="1"/>
    <xf numFmtId="0" fontId="7" fillId="6" borderId="0" xfId="0" applyFont="1" applyFill="1" applyAlignment="1">
      <alignment horizontal="left"/>
    </xf>
    <xf numFmtId="0" fontId="8" fillId="6" borderId="0" xfId="0" applyFont="1" applyFill="1"/>
    <xf numFmtId="0" fontId="0" fillId="6" borderId="0" xfId="0" applyFill="1" applyAlignment="1">
      <alignment horizontal="left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7" fillId="6" borderId="0" xfId="0" applyFont="1" applyFill="1" applyAlignment="1">
      <alignment horizontal="left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T18" sqref="T18"/>
    </sheetView>
  </sheetViews>
  <sheetFormatPr defaultRowHeight="15" x14ac:dyDescent="0.25"/>
  <cols>
    <col min="1" max="1" width="25.85546875" customWidth="1"/>
    <col min="2" max="2" width="12.28515625" style="1" bestFit="1" customWidth="1"/>
    <col min="3" max="3" width="12.5703125" customWidth="1"/>
    <col min="4" max="4" width="8.28515625" customWidth="1"/>
    <col min="5" max="5" width="10.85546875" customWidth="1"/>
    <col min="6" max="6" width="11.28515625" customWidth="1"/>
    <col min="7" max="7" width="9" customWidth="1"/>
    <col min="8" max="8" width="2.85546875" style="4" bestFit="1" customWidth="1"/>
    <col min="9" max="9" width="15.28515625" style="4" customWidth="1"/>
    <col min="10" max="10" width="11.28515625" bestFit="1" customWidth="1"/>
    <col min="11" max="11" width="5.7109375" customWidth="1"/>
  </cols>
  <sheetData>
    <row r="1" spans="1:13" s="77" customFormat="1" ht="15.75" x14ac:dyDescent="0.25">
      <c r="A1" s="78" t="s">
        <v>38</v>
      </c>
      <c r="B1" s="79"/>
      <c r="C1" s="80"/>
      <c r="D1" s="80"/>
      <c r="E1" s="80"/>
      <c r="F1" s="80"/>
      <c r="G1" s="80"/>
      <c r="H1" s="81"/>
      <c r="I1" s="81"/>
      <c r="J1" s="80"/>
      <c r="K1" s="80"/>
      <c r="L1" s="80"/>
      <c r="M1" s="80"/>
    </row>
    <row r="2" spans="1:13" ht="30.75" customHeight="1" x14ac:dyDescent="0.25">
      <c r="A2" s="91" t="s">
        <v>46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.75" thickBot="1" x14ac:dyDescent="0.3"/>
    <row r="4" spans="1:13" s="11" customFormat="1" ht="24" customHeight="1" x14ac:dyDescent="0.25">
      <c r="A4" s="22" t="s">
        <v>23</v>
      </c>
      <c r="B4" s="16"/>
      <c r="C4" s="17"/>
      <c r="D4" s="17"/>
      <c r="E4" s="17"/>
      <c r="F4" s="17"/>
      <c r="G4" s="17"/>
      <c r="H4" s="18"/>
      <c r="I4" s="19"/>
      <c r="J4"/>
      <c r="K4"/>
      <c r="L4"/>
      <c r="M4"/>
    </row>
    <row r="5" spans="1:13" ht="15.75" thickBot="1" x14ac:dyDescent="0.3">
      <c r="A5" s="87" t="s">
        <v>35</v>
      </c>
      <c r="B5" s="88"/>
      <c r="C5" s="88"/>
      <c r="D5" s="88"/>
      <c r="E5" s="88"/>
      <c r="F5" s="88"/>
      <c r="G5" s="88"/>
      <c r="H5" s="88"/>
      <c r="I5" s="89"/>
      <c r="J5" s="11"/>
      <c r="K5" s="11"/>
      <c r="L5" s="11"/>
      <c r="M5" s="11"/>
    </row>
    <row r="6" spans="1:13" s="2" customFormat="1" ht="15.75" thickBot="1" x14ac:dyDescent="0.3">
      <c r="A6" s="10"/>
      <c r="B6" s="1"/>
      <c r="C6"/>
      <c r="D6"/>
      <c r="E6"/>
      <c r="F6"/>
      <c r="G6"/>
      <c r="H6" s="4"/>
      <c r="I6" s="4"/>
      <c r="J6"/>
      <c r="K6"/>
      <c r="L6"/>
      <c r="M6"/>
    </row>
    <row r="7" spans="1:13" x14ac:dyDescent="0.25">
      <c r="A7" s="12"/>
      <c r="B7" s="37" t="s">
        <v>0</v>
      </c>
      <c r="C7" s="38" t="s">
        <v>1</v>
      </c>
      <c r="D7" s="2"/>
      <c r="E7" s="2"/>
      <c r="F7" s="2"/>
      <c r="G7" s="2"/>
      <c r="H7" s="3"/>
      <c r="I7" s="3"/>
      <c r="J7" s="2"/>
      <c r="K7" s="2"/>
      <c r="L7" s="2"/>
      <c r="M7" s="2"/>
    </row>
    <row r="8" spans="1:13" x14ac:dyDescent="0.25">
      <c r="A8" s="39" t="s">
        <v>24</v>
      </c>
      <c r="B8" s="44">
        <v>10000</v>
      </c>
      <c r="C8" s="40">
        <f>B8/12</f>
        <v>833.33333333333337</v>
      </c>
      <c r="D8" s="36" t="s">
        <v>47</v>
      </c>
    </row>
    <row r="9" spans="1:13" ht="15.75" thickBot="1" x14ac:dyDescent="0.3">
      <c r="A9" s="39" t="s">
        <v>18</v>
      </c>
      <c r="B9" s="13"/>
      <c r="C9" s="76">
        <v>2000</v>
      </c>
      <c r="D9" t="s">
        <v>45</v>
      </c>
    </row>
    <row r="10" spans="1:13" ht="15.75" thickBot="1" x14ac:dyDescent="0.3">
      <c r="A10" s="6" t="s">
        <v>2</v>
      </c>
      <c r="B10" s="42"/>
      <c r="C10" s="43">
        <f>SUM(C8:C9)</f>
        <v>2833.3333333333335</v>
      </c>
    </row>
    <row r="12" spans="1:13" ht="32.25" customHeight="1" thickBot="1" x14ac:dyDescent="0.3">
      <c r="A12" s="90" t="s">
        <v>17</v>
      </c>
      <c r="B12" s="90"/>
      <c r="C12" s="90"/>
      <c r="D12" s="90"/>
      <c r="E12" s="90"/>
      <c r="F12" s="90"/>
      <c r="H12" s="90"/>
      <c r="I12" s="90"/>
    </row>
    <row r="13" spans="1:13" ht="30.75" thickBot="1" x14ac:dyDescent="0.3">
      <c r="A13" s="9" t="s">
        <v>3</v>
      </c>
      <c r="B13" s="23" t="s">
        <v>26</v>
      </c>
      <c r="C13" s="8" t="s">
        <v>4</v>
      </c>
      <c r="D13" s="62" t="s">
        <v>27</v>
      </c>
      <c r="E13" s="54" t="s">
        <v>29</v>
      </c>
      <c r="F13" s="54" t="s">
        <v>31</v>
      </c>
      <c r="G13" s="54" t="s">
        <v>32</v>
      </c>
      <c r="H13" s="54" t="s">
        <v>34</v>
      </c>
      <c r="I13" s="54" t="s">
        <v>33</v>
      </c>
      <c r="J13" s="59" t="s">
        <v>9</v>
      </c>
      <c r="L13" s="72" t="s">
        <v>39</v>
      </c>
      <c r="M13" s="45" t="s">
        <v>8</v>
      </c>
    </row>
    <row r="14" spans="1:13" x14ac:dyDescent="0.25">
      <c r="A14" s="30" t="s">
        <v>36</v>
      </c>
      <c r="B14" s="31" t="s">
        <v>12</v>
      </c>
      <c r="C14" s="25" t="s">
        <v>28</v>
      </c>
      <c r="D14" s="25" t="s">
        <v>14</v>
      </c>
      <c r="E14" s="51" t="s">
        <v>30</v>
      </c>
      <c r="F14" s="51" t="s">
        <v>14</v>
      </c>
      <c r="G14" s="51" t="s">
        <v>12</v>
      </c>
      <c r="H14" s="63"/>
      <c r="I14" s="51"/>
      <c r="J14" s="60">
        <f t="shared" ref="J14:J32" si="0">M14*Recharge</f>
        <v>1133.3333333333335</v>
      </c>
      <c r="L14" s="73">
        <v>2</v>
      </c>
      <c r="M14" s="46">
        <f>L14/L33</f>
        <v>0.4</v>
      </c>
    </row>
    <row r="15" spans="1:13" x14ac:dyDescent="0.25">
      <c r="A15" s="32" t="s">
        <v>37</v>
      </c>
      <c r="B15" s="33" t="s">
        <v>12</v>
      </c>
      <c r="C15" s="27" t="s">
        <v>13</v>
      </c>
      <c r="D15" s="27" t="s">
        <v>14</v>
      </c>
      <c r="E15" s="51" t="s">
        <v>30</v>
      </c>
      <c r="F15" s="51" t="s">
        <v>14</v>
      </c>
      <c r="G15" s="51" t="s">
        <v>12</v>
      </c>
      <c r="H15" s="64"/>
      <c r="I15" s="52"/>
      <c r="J15" s="60">
        <f t="shared" si="0"/>
        <v>1700</v>
      </c>
      <c r="L15" s="74">
        <v>3</v>
      </c>
      <c r="M15" s="47">
        <f>L15/L33</f>
        <v>0.6</v>
      </c>
    </row>
    <row r="16" spans="1:13" x14ac:dyDescent="0.25">
      <c r="A16" s="32"/>
      <c r="B16" s="67"/>
      <c r="C16" s="67"/>
      <c r="D16" s="67"/>
      <c r="E16" s="67"/>
      <c r="F16" s="33"/>
      <c r="G16" s="27"/>
      <c r="H16" s="69"/>
      <c r="I16" s="52"/>
      <c r="J16" s="60">
        <f t="shared" si="0"/>
        <v>0</v>
      </c>
      <c r="L16" s="74"/>
      <c r="M16" s="47">
        <f>L16/L33</f>
        <v>0</v>
      </c>
    </row>
    <row r="17" spans="1:13" x14ac:dyDescent="0.25">
      <c r="A17" s="32"/>
      <c r="B17" s="67"/>
      <c r="C17" s="67"/>
      <c r="D17" s="67"/>
      <c r="E17" s="67"/>
      <c r="F17" s="33"/>
      <c r="G17" s="27"/>
      <c r="H17" s="69"/>
      <c r="I17" s="52"/>
      <c r="J17" s="60">
        <f t="shared" si="0"/>
        <v>0</v>
      </c>
      <c r="L17" s="74"/>
      <c r="M17" s="47">
        <f>L17/L33</f>
        <v>0</v>
      </c>
    </row>
    <row r="18" spans="1:13" x14ac:dyDescent="0.25">
      <c r="A18" s="32"/>
      <c r="B18" s="67"/>
      <c r="C18" s="67"/>
      <c r="D18" s="67"/>
      <c r="E18" s="67"/>
      <c r="F18" s="33"/>
      <c r="G18" s="27"/>
      <c r="H18" s="69"/>
      <c r="I18" s="52"/>
      <c r="J18" s="60">
        <f t="shared" si="0"/>
        <v>0</v>
      </c>
      <c r="L18" s="74"/>
      <c r="M18" s="47">
        <f>L18/L33</f>
        <v>0</v>
      </c>
    </row>
    <row r="19" spans="1:13" x14ac:dyDescent="0.25">
      <c r="A19" s="32"/>
      <c r="B19" s="67"/>
      <c r="C19" s="67"/>
      <c r="D19" s="67"/>
      <c r="E19" s="67"/>
      <c r="F19" s="33"/>
      <c r="G19" s="27"/>
      <c r="H19" s="69"/>
      <c r="I19" s="52"/>
      <c r="J19" s="60">
        <f t="shared" si="0"/>
        <v>0</v>
      </c>
      <c r="L19" s="74"/>
      <c r="M19" s="47">
        <f>L19/L33</f>
        <v>0</v>
      </c>
    </row>
    <row r="20" spans="1:13" x14ac:dyDescent="0.25">
      <c r="A20" s="32"/>
      <c r="B20" s="67"/>
      <c r="C20" s="67"/>
      <c r="D20" s="67"/>
      <c r="E20" s="67"/>
      <c r="F20" s="33"/>
      <c r="G20" s="27"/>
      <c r="H20" s="69"/>
      <c r="I20" s="52"/>
      <c r="J20" s="60">
        <f t="shared" si="0"/>
        <v>0</v>
      </c>
      <c r="L20" s="74"/>
      <c r="M20" s="47">
        <f>L20/L33</f>
        <v>0</v>
      </c>
    </row>
    <row r="21" spans="1:13" x14ac:dyDescent="0.25">
      <c r="A21" s="32"/>
      <c r="B21" s="67"/>
      <c r="C21" s="67"/>
      <c r="D21" s="67"/>
      <c r="E21" s="67"/>
      <c r="F21" s="33"/>
      <c r="G21" s="27"/>
      <c r="H21" s="69"/>
      <c r="I21" s="52"/>
      <c r="J21" s="60">
        <f t="shared" si="0"/>
        <v>0</v>
      </c>
      <c r="L21" s="74"/>
      <c r="M21" s="47">
        <f>L21/L33</f>
        <v>0</v>
      </c>
    </row>
    <row r="22" spans="1:13" x14ac:dyDescent="0.25">
      <c r="A22" s="32"/>
      <c r="B22" s="67"/>
      <c r="C22" s="67"/>
      <c r="D22" s="67"/>
      <c r="E22" s="67"/>
      <c r="F22" s="33"/>
      <c r="G22" s="27"/>
      <c r="H22" s="69"/>
      <c r="I22" s="52"/>
      <c r="J22" s="60">
        <f t="shared" si="0"/>
        <v>0</v>
      </c>
      <c r="L22" s="74"/>
      <c r="M22" s="47">
        <f>L22/L33</f>
        <v>0</v>
      </c>
    </row>
    <row r="23" spans="1:13" x14ac:dyDescent="0.25">
      <c r="A23" s="32"/>
      <c r="B23" s="67"/>
      <c r="C23" s="67"/>
      <c r="D23" s="67"/>
      <c r="E23" s="67"/>
      <c r="F23" s="33"/>
      <c r="G23" s="27"/>
      <c r="H23" s="69"/>
      <c r="I23" s="52"/>
      <c r="J23" s="60">
        <f t="shared" si="0"/>
        <v>0</v>
      </c>
      <c r="L23" s="74"/>
      <c r="M23" s="47">
        <f>L23/L33</f>
        <v>0</v>
      </c>
    </row>
    <row r="24" spans="1:13" x14ac:dyDescent="0.25">
      <c r="A24" s="32"/>
      <c r="B24" s="67"/>
      <c r="C24" s="67"/>
      <c r="D24" s="67"/>
      <c r="E24" s="67"/>
      <c r="F24" s="33"/>
      <c r="G24" s="27"/>
      <c r="H24" s="69"/>
      <c r="I24" s="52"/>
      <c r="J24" s="60">
        <f t="shared" si="0"/>
        <v>0</v>
      </c>
      <c r="L24" s="74"/>
      <c r="M24" s="47">
        <f>L24/L33</f>
        <v>0</v>
      </c>
    </row>
    <row r="25" spans="1:13" x14ac:dyDescent="0.25">
      <c r="A25" s="32"/>
      <c r="B25" s="67"/>
      <c r="C25" s="67"/>
      <c r="D25" s="67"/>
      <c r="E25" s="67"/>
      <c r="F25" s="33"/>
      <c r="G25" s="27"/>
      <c r="H25" s="69"/>
      <c r="I25" s="52"/>
      <c r="J25" s="60">
        <f t="shared" si="0"/>
        <v>0</v>
      </c>
      <c r="L25" s="74"/>
      <c r="M25" s="47">
        <f>L25/L33</f>
        <v>0</v>
      </c>
    </row>
    <row r="26" spans="1:13" x14ac:dyDescent="0.25">
      <c r="A26" s="32"/>
      <c r="B26" s="67"/>
      <c r="C26" s="67"/>
      <c r="D26" s="67"/>
      <c r="E26" s="67"/>
      <c r="F26" s="33"/>
      <c r="G26" s="27"/>
      <c r="H26" s="69"/>
      <c r="I26" s="52"/>
      <c r="J26" s="60">
        <f t="shared" si="0"/>
        <v>0</v>
      </c>
      <c r="L26" s="74"/>
      <c r="M26" s="47">
        <f>L26/L33</f>
        <v>0</v>
      </c>
    </row>
    <row r="27" spans="1:13" x14ac:dyDescent="0.25">
      <c r="A27" s="32"/>
      <c r="B27" s="67"/>
      <c r="C27" s="67"/>
      <c r="D27" s="67"/>
      <c r="E27" s="67"/>
      <c r="F27" s="33"/>
      <c r="G27" s="27"/>
      <c r="H27" s="69"/>
      <c r="I27" s="52"/>
      <c r="J27" s="60">
        <f t="shared" si="0"/>
        <v>0</v>
      </c>
      <c r="L27" s="74"/>
      <c r="M27" s="47">
        <f>L27/L33</f>
        <v>0</v>
      </c>
    </row>
    <row r="28" spans="1:13" x14ac:dyDescent="0.25">
      <c r="A28" s="32"/>
      <c r="B28" s="67"/>
      <c r="C28" s="67"/>
      <c r="D28" s="67"/>
      <c r="E28" s="67"/>
      <c r="F28" s="33"/>
      <c r="G28" s="27"/>
      <c r="H28" s="69"/>
      <c r="I28" s="52"/>
      <c r="J28" s="60">
        <f t="shared" si="0"/>
        <v>0</v>
      </c>
      <c r="L28" s="74"/>
      <c r="M28" s="47">
        <f>L28/L33</f>
        <v>0</v>
      </c>
    </row>
    <row r="29" spans="1:13" x14ac:dyDescent="0.25">
      <c r="A29" s="32"/>
      <c r="B29" s="67"/>
      <c r="C29" s="67"/>
      <c r="D29" s="67"/>
      <c r="E29" s="67"/>
      <c r="F29" s="33"/>
      <c r="G29" s="27"/>
      <c r="H29" s="69"/>
      <c r="I29" s="52"/>
      <c r="J29" s="60">
        <f t="shared" si="0"/>
        <v>0</v>
      </c>
      <c r="L29" s="74"/>
      <c r="M29" s="47">
        <f>L29/L33</f>
        <v>0</v>
      </c>
    </row>
    <row r="30" spans="1:13" x14ac:dyDescent="0.25">
      <c r="A30" s="32"/>
      <c r="B30" s="67"/>
      <c r="C30" s="67"/>
      <c r="D30" s="67"/>
      <c r="E30" s="67"/>
      <c r="F30" s="33"/>
      <c r="G30" s="27"/>
      <c r="H30" s="69"/>
      <c r="I30" s="52"/>
      <c r="J30" s="60">
        <f t="shared" si="0"/>
        <v>0</v>
      </c>
      <c r="L30" s="74"/>
      <c r="M30" s="47">
        <f>L30/L33</f>
        <v>0</v>
      </c>
    </row>
    <row r="31" spans="1:13" x14ac:dyDescent="0.25">
      <c r="A31" s="32"/>
      <c r="B31" s="67"/>
      <c r="C31" s="67"/>
      <c r="D31" s="67"/>
      <c r="E31" s="67"/>
      <c r="F31" s="33"/>
      <c r="G31" s="27"/>
      <c r="H31" s="69"/>
      <c r="I31" s="52"/>
      <c r="J31" s="60">
        <f t="shared" si="0"/>
        <v>0</v>
      </c>
      <c r="L31" s="74"/>
      <c r="M31" s="47">
        <f>L31/L33</f>
        <v>0</v>
      </c>
    </row>
    <row r="32" spans="1:13" ht="15.75" thickBot="1" x14ac:dyDescent="0.3">
      <c r="A32" s="34"/>
      <c r="B32" s="68"/>
      <c r="C32" s="68"/>
      <c r="D32" s="68"/>
      <c r="E32" s="68"/>
      <c r="F32" s="35"/>
      <c r="G32" s="29"/>
      <c r="H32" s="70"/>
      <c r="I32" s="53"/>
      <c r="J32" s="60">
        <f t="shared" si="0"/>
        <v>0</v>
      </c>
      <c r="L32" s="74"/>
      <c r="M32" s="48">
        <f>L32/L33</f>
        <v>0</v>
      </c>
    </row>
    <row r="33" spans="1:13" ht="15.75" thickBot="1" x14ac:dyDescent="0.3">
      <c r="A33" s="9" t="s">
        <v>15</v>
      </c>
      <c r="B33" s="66"/>
      <c r="C33" s="66"/>
      <c r="D33" s="66"/>
      <c r="E33" s="66"/>
      <c r="F33" s="23"/>
      <c r="G33" s="8"/>
      <c r="H33" s="71"/>
      <c r="I33" s="54"/>
      <c r="J33" s="61">
        <f>SUM(J14:J32)</f>
        <v>2833.3333333333335</v>
      </c>
      <c r="L33" s="75">
        <f>SUM(L14:L32)</f>
        <v>5</v>
      </c>
      <c r="M33" s="49">
        <f>L33/L33</f>
        <v>1</v>
      </c>
    </row>
  </sheetData>
  <mergeCells count="4">
    <mergeCell ref="A5:I5"/>
    <mergeCell ref="A12:F12"/>
    <mergeCell ref="H12:I12"/>
    <mergeCell ref="A2:M2"/>
  </mergeCells>
  <pageMargins left="0.7" right="0.7" top="0.75" bottom="0.75" header="0.3" footer="0.3"/>
  <pageSetup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workbookViewId="0">
      <selection activeCell="O12" sqref="O12"/>
    </sheetView>
  </sheetViews>
  <sheetFormatPr defaultRowHeight="15" x14ac:dyDescent="0.25"/>
  <cols>
    <col min="1" max="1" width="25.85546875" customWidth="1"/>
    <col min="2" max="2" width="12.7109375" style="1" customWidth="1"/>
    <col min="3" max="3" width="12.42578125" customWidth="1"/>
    <col min="4" max="4" width="8.7109375" customWidth="1"/>
    <col min="5" max="5" width="9" bestFit="1" customWidth="1"/>
    <col min="6" max="6" width="8.7109375" bestFit="1" customWidth="1"/>
    <col min="7" max="7" width="8.85546875" bestFit="1" customWidth="1"/>
    <col min="8" max="8" width="2.85546875" style="4" bestFit="1" customWidth="1"/>
    <col min="9" max="9" width="10.5703125" style="4" bestFit="1" customWidth="1"/>
    <col min="10" max="10" width="10.5703125" bestFit="1" customWidth="1"/>
    <col min="11" max="11" width="3.5703125" customWidth="1"/>
  </cols>
  <sheetData>
    <row r="1" spans="1:13" s="77" customFormat="1" ht="15.75" x14ac:dyDescent="0.25">
      <c r="A1" s="78" t="s">
        <v>38</v>
      </c>
      <c r="B1" s="79"/>
      <c r="C1" s="80"/>
      <c r="D1" s="80"/>
      <c r="E1" s="80"/>
      <c r="F1" s="80"/>
      <c r="G1" s="80"/>
      <c r="H1" s="81"/>
      <c r="I1" s="81"/>
      <c r="J1" s="80"/>
      <c r="K1" s="80"/>
      <c r="L1" s="80"/>
      <c r="M1" s="80"/>
    </row>
    <row r="2" spans="1:13" ht="30" customHeight="1" x14ac:dyDescent="0.25">
      <c r="A2" s="91" t="s">
        <v>46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.75" thickBot="1" x14ac:dyDescent="0.3"/>
    <row r="4" spans="1:13" x14ac:dyDescent="0.25">
      <c r="A4" s="22" t="s">
        <v>23</v>
      </c>
      <c r="B4" s="16"/>
      <c r="C4" s="17"/>
      <c r="D4" s="17"/>
      <c r="E4" s="17"/>
      <c r="F4" s="17"/>
      <c r="G4" s="17"/>
      <c r="H4" s="18"/>
      <c r="I4" s="19"/>
    </row>
    <row r="5" spans="1:13" s="11" customFormat="1" ht="24" customHeight="1" thickBot="1" x14ac:dyDescent="0.3">
      <c r="A5" s="87" t="s">
        <v>40</v>
      </c>
      <c r="B5" s="88"/>
      <c r="C5" s="88"/>
      <c r="D5" s="88"/>
      <c r="E5" s="88"/>
      <c r="F5" s="88"/>
      <c r="G5" s="88"/>
      <c r="H5" s="88"/>
      <c r="I5" s="89"/>
    </row>
    <row r="6" spans="1:13" ht="15.75" thickBot="1" x14ac:dyDescent="0.3">
      <c r="A6" s="10"/>
    </row>
    <row r="7" spans="1:13" s="2" customFormat="1" x14ac:dyDescent="0.25">
      <c r="A7" s="12"/>
      <c r="B7" s="37" t="s">
        <v>0</v>
      </c>
      <c r="C7" s="38" t="s">
        <v>1</v>
      </c>
      <c r="H7" s="3"/>
      <c r="I7" s="3"/>
    </row>
    <row r="8" spans="1:13" x14ac:dyDescent="0.25">
      <c r="A8" s="39" t="s">
        <v>24</v>
      </c>
      <c r="B8" s="44">
        <v>10000</v>
      </c>
      <c r="C8" s="40">
        <f>B8/12</f>
        <v>833.33333333333337</v>
      </c>
      <c r="D8" s="36" t="s">
        <v>47</v>
      </c>
    </row>
    <row r="9" spans="1:13" x14ac:dyDescent="0.25">
      <c r="A9" s="39" t="s">
        <v>41</v>
      </c>
      <c r="B9" s="82">
        <v>5000</v>
      </c>
      <c r="C9" s="40">
        <f>B9/12</f>
        <v>416.66666666666669</v>
      </c>
      <c r="D9" t="s">
        <v>43</v>
      </c>
    </row>
    <row r="10" spans="1:13" ht="15.75" thickBot="1" x14ac:dyDescent="0.3">
      <c r="A10" s="39" t="s">
        <v>42</v>
      </c>
      <c r="B10" s="13"/>
      <c r="C10" s="76">
        <v>2000</v>
      </c>
      <c r="D10" t="s">
        <v>44</v>
      </c>
    </row>
    <row r="11" spans="1:13" ht="15.75" thickBot="1" x14ac:dyDescent="0.3">
      <c r="A11" s="6" t="s">
        <v>2</v>
      </c>
      <c r="B11" s="42"/>
      <c r="C11" s="43">
        <f>SUM(C8:C10)</f>
        <v>3250</v>
      </c>
    </row>
    <row r="13" spans="1:13" ht="15.75" thickBot="1" x14ac:dyDescent="0.3">
      <c r="A13" s="90" t="s">
        <v>17</v>
      </c>
      <c r="B13" s="90"/>
      <c r="C13" s="90"/>
      <c r="D13" s="90"/>
      <c r="E13" s="90"/>
      <c r="F13" s="90"/>
      <c r="G13" s="90"/>
      <c r="H13" s="90"/>
      <c r="I13" s="90"/>
      <c r="J13" s="90"/>
    </row>
    <row r="14" spans="1:13" ht="32.25" customHeight="1" thickBot="1" x14ac:dyDescent="0.3">
      <c r="A14" s="9" t="s">
        <v>3</v>
      </c>
      <c r="B14" s="23" t="s">
        <v>26</v>
      </c>
      <c r="C14" s="8" t="s">
        <v>4</v>
      </c>
      <c r="D14" s="62" t="s">
        <v>27</v>
      </c>
      <c r="E14" s="54" t="s">
        <v>29</v>
      </c>
      <c r="F14" s="54" t="s">
        <v>31</v>
      </c>
      <c r="G14" s="54" t="s">
        <v>32</v>
      </c>
      <c r="H14" s="54" t="s">
        <v>34</v>
      </c>
      <c r="I14" s="54" t="s">
        <v>33</v>
      </c>
      <c r="J14" s="59" t="s">
        <v>9</v>
      </c>
      <c r="L14" s="72" t="s">
        <v>39</v>
      </c>
      <c r="M14" s="45" t="s">
        <v>8</v>
      </c>
    </row>
    <row r="15" spans="1:13" x14ac:dyDescent="0.25">
      <c r="A15" s="30" t="s">
        <v>10</v>
      </c>
      <c r="B15" s="31" t="s">
        <v>12</v>
      </c>
      <c r="C15" s="25" t="s">
        <v>28</v>
      </c>
      <c r="D15" s="25" t="s">
        <v>14</v>
      </c>
      <c r="E15" s="51" t="s">
        <v>30</v>
      </c>
      <c r="F15" s="51" t="s">
        <v>14</v>
      </c>
      <c r="G15" s="51" t="s">
        <v>12</v>
      </c>
      <c r="H15" s="63"/>
      <c r="I15" s="51"/>
      <c r="J15" s="60">
        <f t="shared" ref="J15:J33" si="0">M15*Recharge</f>
        <v>1300</v>
      </c>
      <c r="L15" s="73">
        <v>2</v>
      </c>
      <c r="M15" s="46">
        <f>L15/L34</f>
        <v>0.4</v>
      </c>
    </row>
    <row r="16" spans="1:13" x14ac:dyDescent="0.25">
      <c r="A16" s="32" t="s">
        <v>11</v>
      </c>
      <c r="B16" s="33" t="s">
        <v>12</v>
      </c>
      <c r="C16" s="27" t="s">
        <v>13</v>
      </c>
      <c r="D16" s="27" t="s">
        <v>14</v>
      </c>
      <c r="E16" s="51" t="s">
        <v>30</v>
      </c>
      <c r="F16" s="51" t="s">
        <v>14</v>
      </c>
      <c r="G16" s="51" t="s">
        <v>12</v>
      </c>
      <c r="H16" s="64"/>
      <c r="I16" s="52"/>
      <c r="J16" s="60">
        <f t="shared" si="0"/>
        <v>1950</v>
      </c>
      <c r="L16" s="74">
        <v>3</v>
      </c>
      <c r="M16" s="47">
        <f>L16/L34</f>
        <v>0.6</v>
      </c>
    </row>
    <row r="17" spans="1:13" x14ac:dyDescent="0.25">
      <c r="A17" s="32"/>
      <c r="B17" s="33"/>
      <c r="C17" s="27"/>
      <c r="D17" s="27"/>
      <c r="E17" s="52"/>
      <c r="F17" s="52"/>
      <c r="G17" s="52"/>
      <c r="H17" s="64"/>
      <c r="I17" s="52"/>
      <c r="J17" s="60">
        <f t="shared" si="0"/>
        <v>0</v>
      </c>
      <c r="L17" s="74"/>
      <c r="M17" s="47">
        <f>L17/L34</f>
        <v>0</v>
      </c>
    </row>
    <row r="18" spans="1:13" x14ac:dyDescent="0.25">
      <c r="A18" s="32"/>
      <c r="B18" s="33"/>
      <c r="C18" s="27"/>
      <c r="D18" s="27"/>
      <c r="E18" s="52"/>
      <c r="F18" s="52"/>
      <c r="G18" s="52"/>
      <c r="H18" s="64"/>
      <c r="I18" s="52"/>
      <c r="J18" s="60">
        <f t="shared" si="0"/>
        <v>0</v>
      </c>
      <c r="L18" s="74"/>
      <c r="M18" s="47">
        <f>L18/L34</f>
        <v>0</v>
      </c>
    </row>
    <row r="19" spans="1:13" x14ac:dyDescent="0.25">
      <c r="A19" s="32"/>
      <c r="B19" s="33"/>
      <c r="C19" s="27"/>
      <c r="D19" s="27"/>
      <c r="E19" s="52"/>
      <c r="F19" s="52"/>
      <c r="G19" s="52"/>
      <c r="H19" s="64"/>
      <c r="I19" s="52"/>
      <c r="J19" s="60">
        <f t="shared" si="0"/>
        <v>0</v>
      </c>
      <c r="L19" s="74"/>
      <c r="M19" s="47">
        <f>L19/L34</f>
        <v>0</v>
      </c>
    </row>
    <row r="20" spans="1:13" x14ac:dyDescent="0.25">
      <c r="A20" s="32"/>
      <c r="B20" s="33"/>
      <c r="C20" s="27"/>
      <c r="D20" s="27"/>
      <c r="E20" s="52"/>
      <c r="F20" s="52"/>
      <c r="G20" s="52"/>
      <c r="H20" s="64"/>
      <c r="I20" s="52"/>
      <c r="J20" s="60">
        <f t="shared" si="0"/>
        <v>0</v>
      </c>
      <c r="L20" s="74"/>
      <c r="M20" s="47">
        <f>L20/L34</f>
        <v>0</v>
      </c>
    </row>
    <row r="21" spans="1:13" x14ac:dyDescent="0.25">
      <c r="A21" s="32"/>
      <c r="B21" s="33"/>
      <c r="C21" s="27"/>
      <c r="D21" s="27"/>
      <c r="E21" s="52"/>
      <c r="F21" s="52"/>
      <c r="G21" s="52"/>
      <c r="H21" s="64"/>
      <c r="I21" s="52"/>
      <c r="J21" s="60">
        <f t="shared" si="0"/>
        <v>0</v>
      </c>
      <c r="L21" s="74"/>
      <c r="M21" s="47">
        <f>L21/L34</f>
        <v>0</v>
      </c>
    </row>
    <row r="22" spans="1:13" x14ac:dyDescent="0.25">
      <c r="A22" s="32"/>
      <c r="B22" s="33"/>
      <c r="C22" s="27"/>
      <c r="D22" s="27"/>
      <c r="E22" s="52"/>
      <c r="F22" s="52"/>
      <c r="G22" s="52"/>
      <c r="H22" s="64"/>
      <c r="I22" s="52"/>
      <c r="J22" s="60">
        <f t="shared" si="0"/>
        <v>0</v>
      </c>
      <c r="L22" s="74"/>
      <c r="M22" s="47">
        <f>L22/L34</f>
        <v>0</v>
      </c>
    </row>
    <row r="23" spans="1:13" x14ac:dyDescent="0.25">
      <c r="A23" s="32"/>
      <c r="B23" s="33"/>
      <c r="C23" s="27"/>
      <c r="D23" s="27"/>
      <c r="E23" s="52"/>
      <c r="F23" s="52"/>
      <c r="G23" s="52"/>
      <c r="H23" s="64"/>
      <c r="I23" s="52"/>
      <c r="J23" s="60">
        <f t="shared" si="0"/>
        <v>0</v>
      </c>
      <c r="L23" s="74"/>
      <c r="M23" s="47">
        <f>L23/L34</f>
        <v>0</v>
      </c>
    </row>
    <row r="24" spans="1:13" x14ac:dyDescent="0.25">
      <c r="A24" s="32"/>
      <c r="B24" s="33"/>
      <c r="C24" s="27"/>
      <c r="D24" s="27"/>
      <c r="E24" s="52"/>
      <c r="F24" s="52"/>
      <c r="G24" s="52"/>
      <c r="H24" s="64"/>
      <c r="I24" s="52"/>
      <c r="J24" s="60">
        <f t="shared" si="0"/>
        <v>0</v>
      </c>
      <c r="L24" s="74"/>
      <c r="M24" s="47">
        <f>L24/L34</f>
        <v>0</v>
      </c>
    </row>
    <row r="25" spans="1:13" x14ac:dyDescent="0.25">
      <c r="A25" s="32"/>
      <c r="B25" s="33"/>
      <c r="C25" s="27"/>
      <c r="D25" s="27"/>
      <c r="E25" s="52"/>
      <c r="F25" s="52"/>
      <c r="G25" s="52"/>
      <c r="H25" s="64"/>
      <c r="I25" s="52"/>
      <c r="J25" s="60">
        <f t="shared" si="0"/>
        <v>0</v>
      </c>
      <c r="L25" s="74"/>
      <c r="M25" s="47">
        <f>L25/L34</f>
        <v>0</v>
      </c>
    </row>
    <row r="26" spans="1:13" x14ac:dyDescent="0.25">
      <c r="A26" s="32"/>
      <c r="B26" s="33"/>
      <c r="C26" s="27"/>
      <c r="D26" s="27"/>
      <c r="E26" s="52"/>
      <c r="F26" s="52"/>
      <c r="G26" s="52"/>
      <c r="H26" s="64"/>
      <c r="I26" s="52"/>
      <c r="J26" s="60">
        <f t="shared" si="0"/>
        <v>0</v>
      </c>
      <c r="L26" s="74"/>
      <c r="M26" s="47">
        <f>L26/L34</f>
        <v>0</v>
      </c>
    </row>
    <row r="27" spans="1:13" x14ac:dyDescent="0.25">
      <c r="A27" s="32"/>
      <c r="B27" s="33"/>
      <c r="C27" s="27"/>
      <c r="D27" s="27"/>
      <c r="E27" s="52"/>
      <c r="F27" s="52"/>
      <c r="G27" s="52"/>
      <c r="H27" s="64"/>
      <c r="I27" s="52"/>
      <c r="J27" s="60">
        <f t="shared" si="0"/>
        <v>0</v>
      </c>
      <c r="L27" s="74"/>
      <c r="M27" s="47">
        <f>L27/L34</f>
        <v>0</v>
      </c>
    </row>
    <row r="28" spans="1:13" x14ac:dyDescent="0.25">
      <c r="A28" s="32"/>
      <c r="B28" s="33"/>
      <c r="C28" s="27"/>
      <c r="D28" s="27"/>
      <c r="E28" s="52"/>
      <c r="F28" s="52"/>
      <c r="G28" s="52"/>
      <c r="H28" s="64"/>
      <c r="I28" s="52"/>
      <c r="J28" s="60">
        <f t="shared" si="0"/>
        <v>0</v>
      </c>
      <c r="L28" s="74"/>
      <c r="M28" s="47">
        <f>L28/L34</f>
        <v>0</v>
      </c>
    </row>
    <row r="29" spans="1:13" x14ac:dyDescent="0.25">
      <c r="A29" s="32"/>
      <c r="B29" s="33"/>
      <c r="C29" s="27"/>
      <c r="D29" s="27"/>
      <c r="E29" s="52"/>
      <c r="F29" s="52"/>
      <c r="G29" s="52"/>
      <c r="H29" s="64"/>
      <c r="I29" s="52"/>
      <c r="J29" s="60">
        <f t="shared" si="0"/>
        <v>0</v>
      </c>
      <c r="L29" s="74"/>
      <c r="M29" s="47">
        <f>L29/L34</f>
        <v>0</v>
      </c>
    </row>
    <row r="30" spans="1:13" x14ac:dyDescent="0.25">
      <c r="A30" s="32"/>
      <c r="B30" s="33"/>
      <c r="C30" s="27"/>
      <c r="D30" s="27"/>
      <c r="E30" s="52"/>
      <c r="F30" s="52"/>
      <c r="G30" s="52"/>
      <c r="H30" s="64"/>
      <c r="I30" s="52"/>
      <c r="J30" s="60">
        <f t="shared" si="0"/>
        <v>0</v>
      </c>
      <c r="L30" s="74"/>
      <c r="M30" s="47">
        <f>L30/L34</f>
        <v>0</v>
      </c>
    </row>
    <row r="31" spans="1:13" x14ac:dyDescent="0.25">
      <c r="A31" s="32"/>
      <c r="B31" s="33"/>
      <c r="C31" s="27"/>
      <c r="D31" s="27"/>
      <c r="E31" s="52"/>
      <c r="F31" s="52"/>
      <c r="G31" s="52"/>
      <c r="H31" s="64"/>
      <c r="I31" s="52"/>
      <c r="J31" s="60">
        <f t="shared" si="0"/>
        <v>0</v>
      </c>
      <c r="L31" s="74"/>
      <c r="M31" s="47">
        <f>L31/L34</f>
        <v>0</v>
      </c>
    </row>
    <row r="32" spans="1:13" x14ac:dyDescent="0.25">
      <c r="A32" s="32"/>
      <c r="B32" s="33"/>
      <c r="C32" s="27"/>
      <c r="D32" s="27"/>
      <c r="E32" s="52"/>
      <c r="F32" s="52"/>
      <c r="G32" s="52"/>
      <c r="H32" s="64"/>
      <c r="I32" s="52"/>
      <c r="J32" s="60">
        <f t="shared" si="0"/>
        <v>0</v>
      </c>
      <c r="L32" s="74"/>
      <c r="M32" s="47">
        <f>L32/L34</f>
        <v>0</v>
      </c>
    </row>
    <row r="33" spans="1:13" ht="15.75" thickBot="1" x14ac:dyDescent="0.3">
      <c r="A33" s="34"/>
      <c r="B33" s="35"/>
      <c r="C33" s="29"/>
      <c r="D33" s="29"/>
      <c r="E33" s="53"/>
      <c r="F33" s="53"/>
      <c r="G33" s="53"/>
      <c r="H33" s="65"/>
      <c r="I33" s="53"/>
      <c r="J33" s="60">
        <f t="shared" si="0"/>
        <v>0</v>
      </c>
      <c r="L33" s="74"/>
      <c r="M33" s="48">
        <f>L33/L34</f>
        <v>0</v>
      </c>
    </row>
    <row r="34" spans="1:13" ht="15.75" thickBot="1" x14ac:dyDescent="0.3">
      <c r="A34" s="9" t="s">
        <v>15</v>
      </c>
      <c r="B34" s="23"/>
      <c r="C34" s="8"/>
      <c r="D34" s="8"/>
      <c r="E34" s="54"/>
      <c r="F34" s="54"/>
      <c r="G34" s="54"/>
      <c r="H34" s="54"/>
      <c r="I34" s="54"/>
      <c r="J34" s="61">
        <f>SUM(J15:J33)</f>
        <v>3250</v>
      </c>
      <c r="L34" s="75">
        <f>SUM(L15:L33)</f>
        <v>5</v>
      </c>
      <c r="M34" s="49">
        <f>L34/L34</f>
        <v>1</v>
      </c>
    </row>
  </sheetData>
  <mergeCells count="3">
    <mergeCell ref="A5:I5"/>
    <mergeCell ref="A13:J13"/>
    <mergeCell ref="A2:M2"/>
  </mergeCells>
  <pageMargins left="0.7" right="0.7" top="0.75" bottom="0.75" header="0.3" footer="0.3"/>
  <pageSetup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selection activeCell="D12" sqref="D12"/>
    </sheetView>
  </sheetViews>
  <sheetFormatPr defaultRowHeight="15" x14ac:dyDescent="0.25"/>
  <cols>
    <col min="1" max="1" width="25.85546875" customWidth="1"/>
    <col min="2" max="2" width="12.140625" style="1" customWidth="1"/>
    <col min="3" max="3" width="12.140625" customWidth="1"/>
    <col min="4" max="4" width="8.140625" customWidth="1"/>
    <col min="5" max="5" width="10.85546875" customWidth="1"/>
    <col min="6" max="6" width="9.5703125" customWidth="1"/>
    <col min="7" max="7" width="9.85546875" customWidth="1"/>
    <col min="8" max="8" width="3.85546875" style="4" customWidth="1"/>
    <col min="9" max="9" width="10.85546875" style="4" customWidth="1"/>
    <col min="10" max="10" width="11.28515625" style="4" bestFit="1" customWidth="1"/>
    <col min="11" max="11" width="3" style="4" customWidth="1"/>
  </cols>
  <sheetData>
    <row r="1" spans="1:15" s="77" customFormat="1" ht="15.75" x14ac:dyDescent="0.25">
      <c r="A1" s="78" t="s">
        <v>38</v>
      </c>
      <c r="B1" s="79"/>
      <c r="C1" s="80"/>
      <c r="D1" s="80"/>
      <c r="E1" s="80"/>
      <c r="F1" s="80"/>
      <c r="G1" s="80"/>
      <c r="H1" s="81"/>
      <c r="I1" s="81"/>
      <c r="J1" s="80"/>
      <c r="K1" s="80"/>
      <c r="L1" s="80"/>
      <c r="M1" s="80"/>
      <c r="N1" s="85"/>
      <c r="O1" s="85"/>
    </row>
    <row r="2" spans="1:15" ht="15.75" customHeight="1" x14ac:dyDescent="0.25">
      <c r="A2" s="84" t="s">
        <v>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  <c r="O2" s="86"/>
    </row>
    <row r="3" spans="1:15" ht="15.75" thickBot="1" x14ac:dyDescent="0.3">
      <c r="J3"/>
      <c r="K3"/>
    </row>
    <row r="4" spans="1:15" x14ac:dyDescent="0.25">
      <c r="A4" s="22" t="s">
        <v>23</v>
      </c>
      <c r="B4" s="16"/>
      <c r="C4" s="17"/>
      <c r="D4" s="17"/>
      <c r="E4" s="17"/>
      <c r="F4" s="17"/>
      <c r="G4" s="17"/>
      <c r="H4" s="18"/>
      <c r="I4" s="18"/>
      <c r="J4" s="18"/>
      <c r="K4" s="19"/>
    </row>
    <row r="5" spans="1:15" s="11" customFormat="1" ht="24" customHeight="1" x14ac:dyDescent="0.25">
      <c r="A5" s="92" t="s">
        <v>25</v>
      </c>
      <c r="B5" s="93"/>
      <c r="C5" s="93"/>
      <c r="D5" s="93"/>
      <c r="E5" s="93"/>
      <c r="F5" s="93"/>
      <c r="G5" s="93"/>
      <c r="H5" s="93"/>
      <c r="I5" s="93"/>
      <c r="J5" s="93"/>
      <c r="K5" s="94"/>
    </row>
    <row r="6" spans="1:15" s="11" customFormat="1" ht="8.25" customHeight="1" x14ac:dyDescent="0.25">
      <c r="A6" s="20"/>
      <c r="B6" s="15"/>
      <c r="C6" s="14"/>
      <c r="D6" s="14"/>
      <c r="E6" s="14"/>
      <c r="F6" s="14"/>
      <c r="G6" s="14"/>
      <c r="H6" s="14"/>
      <c r="I6" s="14"/>
      <c r="J6" s="14"/>
      <c r="K6" s="21"/>
    </row>
    <row r="7" spans="1:15" s="11" customFormat="1" x14ac:dyDescent="0.25">
      <c r="A7" s="95" t="s">
        <v>20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5" s="11" customFormat="1" x14ac:dyDescent="0.25">
      <c r="A8" s="95" t="s">
        <v>21</v>
      </c>
      <c r="B8" s="96"/>
      <c r="C8" s="96"/>
      <c r="D8" s="96"/>
      <c r="E8" s="96"/>
      <c r="F8" s="96"/>
      <c r="G8" s="96"/>
      <c r="H8" s="96"/>
      <c r="I8" s="96"/>
      <c r="J8" s="96"/>
      <c r="K8" s="97"/>
    </row>
    <row r="9" spans="1:15" s="11" customFormat="1" ht="15.75" thickBot="1" x14ac:dyDescent="0.3">
      <c r="A9" s="98" t="s">
        <v>22</v>
      </c>
      <c r="B9" s="99"/>
      <c r="C9" s="99"/>
      <c r="D9" s="99"/>
      <c r="E9" s="99"/>
      <c r="F9" s="99"/>
      <c r="G9" s="99"/>
      <c r="H9" s="99"/>
      <c r="I9" s="99"/>
      <c r="J9" s="99"/>
      <c r="K9" s="100"/>
    </row>
    <row r="10" spans="1:15" ht="15.75" thickBot="1" x14ac:dyDescent="0.3">
      <c r="A10" s="10"/>
    </row>
    <row r="11" spans="1:15" s="2" customFormat="1" x14ac:dyDescent="0.25">
      <c r="A11" s="12"/>
      <c r="B11" s="37" t="s">
        <v>0</v>
      </c>
      <c r="C11" s="38" t="s">
        <v>1</v>
      </c>
      <c r="H11" s="3"/>
      <c r="I11" s="3"/>
      <c r="J11" s="3"/>
      <c r="K11" s="3"/>
    </row>
    <row r="12" spans="1:15" x14ac:dyDescent="0.25">
      <c r="A12" s="39" t="s">
        <v>24</v>
      </c>
      <c r="B12" s="44">
        <v>10000</v>
      </c>
      <c r="C12" s="40">
        <f>B12/12</f>
        <v>833.33333333333337</v>
      </c>
      <c r="D12" s="36" t="s">
        <v>47</v>
      </c>
    </row>
    <row r="13" spans="1:15" ht="15.75" thickBot="1" x14ac:dyDescent="0.3">
      <c r="A13" s="39" t="s">
        <v>18</v>
      </c>
      <c r="B13" s="13"/>
      <c r="C13" s="41">
        <v>2000</v>
      </c>
      <c r="D13" t="s">
        <v>45</v>
      </c>
    </row>
    <row r="14" spans="1:15" ht="15.75" thickBot="1" x14ac:dyDescent="0.3">
      <c r="A14" s="6" t="s">
        <v>2</v>
      </c>
      <c r="B14" s="42"/>
      <c r="C14" s="43">
        <f>SUM(C12:C13)</f>
        <v>2833.3333333333335</v>
      </c>
    </row>
    <row r="16" spans="1:15" ht="15.75" thickBot="1" x14ac:dyDescent="0.3">
      <c r="A16" s="90" t="s">
        <v>17</v>
      </c>
      <c r="B16" s="90"/>
      <c r="C16" s="90"/>
      <c r="D16" s="90"/>
      <c r="E16" s="90"/>
      <c r="F16" s="90"/>
      <c r="H16" s="83"/>
      <c r="I16" s="83"/>
      <c r="J16" s="83"/>
      <c r="K16" s="83"/>
      <c r="L16" s="90" t="s">
        <v>16</v>
      </c>
      <c r="M16" s="90"/>
      <c r="N16" s="90"/>
      <c r="O16" s="90"/>
    </row>
    <row r="17" spans="1:15" ht="32.25" customHeight="1" thickBot="1" x14ac:dyDescent="0.3">
      <c r="A17" s="9" t="s">
        <v>3</v>
      </c>
      <c r="B17" s="23" t="s">
        <v>26</v>
      </c>
      <c r="C17" s="8" t="s">
        <v>4</v>
      </c>
      <c r="D17" s="62" t="s">
        <v>27</v>
      </c>
      <c r="E17" s="54" t="s">
        <v>29</v>
      </c>
      <c r="F17" s="54" t="s">
        <v>31</v>
      </c>
      <c r="G17" s="54" t="s">
        <v>32</v>
      </c>
      <c r="H17" s="54" t="s">
        <v>34</v>
      </c>
      <c r="I17" s="54" t="s">
        <v>33</v>
      </c>
      <c r="J17" s="59" t="s">
        <v>9</v>
      </c>
      <c r="K17"/>
      <c r="L17" s="5" t="s">
        <v>5</v>
      </c>
      <c r="M17" s="50" t="s">
        <v>6</v>
      </c>
      <c r="N17" s="55" t="s">
        <v>7</v>
      </c>
      <c r="O17" s="45" t="s">
        <v>8</v>
      </c>
    </row>
    <row r="18" spans="1:15" x14ac:dyDescent="0.25">
      <c r="A18" s="30" t="s">
        <v>10</v>
      </c>
      <c r="B18" s="31" t="s">
        <v>12</v>
      </c>
      <c r="C18" s="25" t="s">
        <v>28</v>
      </c>
      <c r="D18" s="25" t="s">
        <v>14</v>
      </c>
      <c r="E18" s="51" t="s">
        <v>30</v>
      </c>
      <c r="F18" s="51" t="s">
        <v>14</v>
      </c>
      <c r="G18" s="51" t="s">
        <v>12</v>
      </c>
      <c r="H18" s="63"/>
      <c r="I18" s="51"/>
      <c r="J18" s="60">
        <f t="shared" ref="J18:J36" si="0">O18*Recharge</f>
        <v>944.44444444444446</v>
      </c>
      <c r="K18"/>
      <c r="L18" s="24">
        <v>5</v>
      </c>
      <c r="M18" s="51">
        <v>2</v>
      </c>
      <c r="N18" s="56">
        <f>L18+(M18*0.6)</f>
        <v>6.2</v>
      </c>
      <c r="O18" s="46">
        <f>N18/N37</f>
        <v>0.33333333333333331</v>
      </c>
    </row>
    <row r="19" spans="1:15" x14ac:dyDescent="0.25">
      <c r="A19" s="32" t="s">
        <v>11</v>
      </c>
      <c r="B19" s="33" t="s">
        <v>12</v>
      </c>
      <c r="C19" s="27" t="s">
        <v>13</v>
      </c>
      <c r="D19" s="27" t="s">
        <v>14</v>
      </c>
      <c r="E19" s="51" t="s">
        <v>30</v>
      </c>
      <c r="F19" s="51" t="s">
        <v>14</v>
      </c>
      <c r="G19" s="51" t="s">
        <v>12</v>
      </c>
      <c r="H19" s="64"/>
      <c r="I19" s="52"/>
      <c r="J19" s="60">
        <f t="shared" si="0"/>
        <v>1888.8888888888889</v>
      </c>
      <c r="K19"/>
      <c r="L19" s="26">
        <v>10</v>
      </c>
      <c r="M19" s="52">
        <v>4</v>
      </c>
      <c r="N19" s="57">
        <f>L19+(M19*0.6)</f>
        <v>12.4</v>
      </c>
      <c r="O19" s="47">
        <f>N19/N37</f>
        <v>0.66666666666666663</v>
      </c>
    </row>
    <row r="20" spans="1:15" x14ac:dyDescent="0.25">
      <c r="A20" s="32"/>
      <c r="B20" s="67"/>
      <c r="C20" s="67"/>
      <c r="D20" s="67"/>
      <c r="E20" s="67"/>
      <c r="F20" s="33"/>
      <c r="G20" s="27"/>
      <c r="H20" s="69"/>
      <c r="I20" s="52"/>
      <c r="J20" s="60">
        <f t="shared" si="0"/>
        <v>0</v>
      </c>
      <c r="K20"/>
      <c r="L20" s="26"/>
      <c r="M20" s="52"/>
      <c r="N20" s="57">
        <f t="shared" ref="N20:N36" si="1">L20+(M20*0.6)</f>
        <v>0</v>
      </c>
      <c r="O20" s="47">
        <f>N20/N37</f>
        <v>0</v>
      </c>
    </row>
    <row r="21" spans="1:15" x14ac:dyDescent="0.25">
      <c r="A21" s="32"/>
      <c r="B21" s="67"/>
      <c r="C21" s="67"/>
      <c r="D21" s="67"/>
      <c r="E21" s="67"/>
      <c r="F21" s="33"/>
      <c r="G21" s="27"/>
      <c r="H21" s="69"/>
      <c r="I21" s="52"/>
      <c r="J21" s="60">
        <f t="shared" si="0"/>
        <v>0</v>
      </c>
      <c r="K21"/>
      <c r="L21" s="26"/>
      <c r="M21" s="52"/>
      <c r="N21" s="57">
        <f t="shared" si="1"/>
        <v>0</v>
      </c>
      <c r="O21" s="47">
        <f>N21/N37</f>
        <v>0</v>
      </c>
    </row>
    <row r="22" spans="1:15" x14ac:dyDescent="0.25">
      <c r="A22" s="32"/>
      <c r="B22" s="67"/>
      <c r="C22" s="67"/>
      <c r="D22" s="67"/>
      <c r="E22" s="67"/>
      <c r="F22" s="33"/>
      <c r="G22" s="27"/>
      <c r="H22" s="69"/>
      <c r="I22" s="52"/>
      <c r="J22" s="60">
        <f t="shared" si="0"/>
        <v>0</v>
      </c>
      <c r="K22"/>
      <c r="L22" s="26"/>
      <c r="M22" s="52"/>
      <c r="N22" s="57">
        <f t="shared" si="1"/>
        <v>0</v>
      </c>
      <c r="O22" s="47">
        <f>N22/N37</f>
        <v>0</v>
      </c>
    </row>
    <row r="23" spans="1:15" x14ac:dyDescent="0.25">
      <c r="A23" s="32"/>
      <c r="B23" s="67"/>
      <c r="C23" s="67"/>
      <c r="D23" s="67"/>
      <c r="E23" s="67"/>
      <c r="F23" s="33"/>
      <c r="G23" s="27"/>
      <c r="H23" s="69"/>
      <c r="I23" s="52"/>
      <c r="J23" s="60">
        <f t="shared" si="0"/>
        <v>0</v>
      </c>
      <c r="K23"/>
      <c r="L23" s="26"/>
      <c r="M23" s="52"/>
      <c r="N23" s="57">
        <f t="shared" si="1"/>
        <v>0</v>
      </c>
      <c r="O23" s="47">
        <f>N23/N37</f>
        <v>0</v>
      </c>
    </row>
    <row r="24" spans="1:15" x14ac:dyDescent="0.25">
      <c r="A24" s="32"/>
      <c r="B24" s="67"/>
      <c r="C24" s="67"/>
      <c r="D24" s="67"/>
      <c r="E24" s="67"/>
      <c r="F24" s="33"/>
      <c r="G24" s="27"/>
      <c r="H24" s="69"/>
      <c r="I24" s="52"/>
      <c r="J24" s="60">
        <f t="shared" si="0"/>
        <v>0</v>
      </c>
      <c r="K24"/>
      <c r="L24" s="26"/>
      <c r="M24" s="52"/>
      <c r="N24" s="57">
        <f t="shared" si="1"/>
        <v>0</v>
      </c>
      <c r="O24" s="47">
        <f>N24/N37</f>
        <v>0</v>
      </c>
    </row>
    <row r="25" spans="1:15" x14ac:dyDescent="0.25">
      <c r="A25" s="32"/>
      <c r="B25" s="67"/>
      <c r="C25" s="67"/>
      <c r="D25" s="67"/>
      <c r="E25" s="67"/>
      <c r="F25" s="33"/>
      <c r="G25" s="27"/>
      <c r="H25" s="69"/>
      <c r="I25" s="52"/>
      <c r="J25" s="60">
        <f t="shared" si="0"/>
        <v>0</v>
      </c>
      <c r="K25"/>
      <c r="L25" s="26"/>
      <c r="M25" s="52"/>
      <c r="N25" s="57">
        <f t="shared" si="1"/>
        <v>0</v>
      </c>
      <c r="O25" s="47">
        <f>N25/N37</f>
        <v>0</v>
      </c>
    </row>
    <row r="26" spans="1:15" x14ac:dyDescent="0.25">
      <c r="A26" s="32"/>
      <c r="B26" s="67"/>
      <c r="C26" s="67"/>
      <c r="D26" s="67"/>
      <c r="E26" s="67"/>
      <c r="F26" s="33"/>
      <c r="G26" s="27"/>
      <c r="H26" s="69"/>
      <c r="I26" s="52"/>
      <c r="J26" s="60">
        <f t="shared" si="0"/>
        <v>0</v>
      </c>
      <c r="K26"/>
      <c r="L26" s="26"/>
      <c r="M26" s="52"/>
      <c r="N26" s="57">
        <f t="shared" si="1"/>
        <v>0</v>
      </c>
      <c r="O26" s="47">
        <f>N26/N37</f>
        <v>0</v>
      </c>
    </row>
    <row r="27" spans="1:15" x14ac:dyDescent="0.25">
      <c r="A27" s="32"/>
      <c r="B27" s="67"/>
      <c r="C27" s="67"/>
      <c r="D27" s="67"/>
      <c r="E27" s="67"/>
      <c r="F27" s="33"/>
      <c r="G27" s="27"/>
      <c r="H27" s="69"/>
      <c r="I27" s="52"/>
      <c r="J27" s="60">
        <f t="shared" si="0"/>
        <v>0</v>
      </c>
      <c r="K27"/>
      <c r="L27" s="26"/>
      <c r="M27" s="52"/>
      <c r="N27" s="57">
        <f t="shared" si="1"/>
        <v>0</v>
      </c>
      <c r="O27" s="47">
        <f>N27/N37</f>
        <v>0</v>
      </c>
    </row>
    <row r="28" spans="1:15" x14ac:dyDescent="0.25">
      <c r="A28" s="32"/>
      <c r="B28" s="67"/>
      <c r="C28" s="67"/>
      <c r="D28" s="67"/>
      <c r="E28" s="67"/>
      <c r="F28" s="33"/>
      <c r="G28" s="27"/>
      <c r="H28" s="69"/>
      <c r="I28" s="52"/>
      <c r="J28" s="60">
        <f t="shared" si="0"/>
        <v>0</v>
      </c>
      <c r="K28"/>
      <c r="L28" s="26"/>
      <c r="M28" s="52"/>
      <c r="N28" s="57">
        <f t="shared" si="1"/>
        <v>0</v>
      </c>
      <c r="O28" s="47">
        <f>N28/N37</f>
        <v>0</v>
      </c>
    </row>
    <row r="29" spans="1:15" x14ac:dyDescent="0.25">
      <c r="A29" s="32"/>
      <c r="B29" s="67"/>
      <c r="C29" s="67"/>
      <c r="D29" s="67"/>
      <c r="E29" s="67"/>
      <c r="F29" s="33"/>
      <c r="G29" s="27"/>
      <c r="H29" s="69"/>
      <c r="I29" s="52"/>
      <c r="J29" s="60">
        <f t="shared" si="0"/>
        <v>0</v>
      </c>
      <c r="K29"/>
      <c r="L29" s="26"/>
      <c r="M29" s="52"/>
      <c r="N29" s="57">
        <f t="shared" si="1"/>
        <v>0</v>
      </c>
      <c r="O29" s="47">
        <f>N29/N37</f>
        <v>0</v>
      </c>
    </row>
    <row r="30" spans="1:15" x14ac:dyDescent="0.25">
      <c r="A30" s="32"/>
      <c r="B30" s="67"/>
      <c r="C30" s="67"/>
      <c r="D30" s="67"/>
      <c r="E30" s="67"/>
      <c r="F30" s="33"/>
      <c r="G30" s="27"/>
      <c r="H30" s="69"/>
      <c r="I30" s="52"/>
      <c r="J30" s="60">
        <f t="shared" si="0"/>
        <v>0</v>
      </c>
      <c r="K30"/>
      <c r="L30" s="26"/>
      <c r="M30" s="52"/>
      <c r="N30" s="57">
        <f t="shared" si="1"/>
        <v>0</v>
      </c>
      <c r="O30" s="47">
        <f>N30/N37</f>
        <v>0</v>
      </c>
    </row>
    <row r="31" spans="1:15" x14ac:dyDescent="0.25">
      <c r="A31" s="32"/>
      <c r="B31" s="67"/>
      <c r="C31" s="67"/>
      <c r="D31" s="67"/>
      <c r="E31" s="67"/>
      <c r="F31" s="33"/>
      <c r="G31" s="27"/>
      <c r="H31" s="69"/>
      <c r="I31" s="52"/>
      <c r="J31" s="60">
        <f t="shared" si="0"/>
        <v>0</v>
      </c>
      <c r="K31"/>
      <c r="L31" s="26"/>
      <c r="M31" s="52"/>
      <c r="N31" s="57">
        <f t="shared" si="1"/>
        <v>0</v>
      </c>
      <c r="O31" s="47">
        <f>N31/N37</f>
        <v>0</v>
      </c>
    </row>
    <row r="32" spans="1:15" x14ac:dyDescent="0.25">
      <c r="A32" s="32"/>
      <c r="B32" s="67"/>
      <c r="C32" s="67"/>
      <c r="D32" s="67"/>
      <c r="E32" s="67"/>
      <c r="F32" s="33"/>
      <c r="G32" s="27"/>
      <c r="H32" s="69"/>
      <c r="I32" s="52"/>
      <c r="J32" s="60">
        <f t="shared" si="0"/>
        <v>0</v>
      </c>
      <c r="K32"/>
      <c r="L32" s="26"/>
      <c r="M32" s="52"/>
      <c r="N32" s="57">
        <f t="shared" si="1"/>
        <v>0</v>
      </c>
      <c r="O32" s="47">
        <f>N32/N37</f>
        <v>0</v>
      </c>
    </row>
    <row r="33" spans="1:15" x14ac:dyDescent="0.25">
      <c r="A33" s="32"/>
      <c r="B33" s="67"/>
      <c r="C33" s="67"/>
      <c r="D33" s="67"/>
      <c r="E33" s="67"/>
      <c r="F33" s="33"/>
      <c r="G33" s="27"/>
      <c r="H33" s="69"/>
      <c r="I33" s="52"/>
      <c r="J33" s="60">
        <f t="shared" si="0"/>
        <v>0</v>
      </c>
      <c r="K33"/>
      <c r="L33" s="26"/>
      <c r="M33" s="52"/>
      <c r="N33" s="57">
        <f t="shared" si="1"/>
        <v>0</v>
      </c>
      <c r="O33" s="47">
        <f>N33/N37</f>
        <v>0</v>
      </c>
    </row>
    <row r="34" spans="1:15" x14ac:dyDescent="0.25">
      <c r="A34" s="32"/>
      <c r="B34" s="67"/>
      <c r="C34" s="67"/>
      <c r="D34" s="67"/>
      <c r="E34" s="67"/>
      <c r="F34" s="33"/>
      <c r="G34" s="27"/>
      <c r="H34" s="69"/>
      <c r="I34" s="52"/>
      <c r="J34" s="60">
        <f t="shared" si="0"/>
        <v>0</v>
      </c>
      <c r="K34"/>
      <c r="L34" s="26"/>
      <c r="M34" s="52"/>
      <c r="N34" s="57">
        <f t="shared" si="1"/>
        <v>0</v>
      </c>
      <c r="O34" s="47">
        <f>N34/N37</f>
        <v>0</v>
      </c>
    </row>
    <row r="35" spans="1:15" x14ac:dyDescent="0.25">
      <c r="A35" s="32"/>
      <c r="B35" s="67"/>
      <c r="C35" s="67"/>
      <c r="D35" s="67"/>
      <c r="E35" s="67"/>
      <c r="F35" s="33"/>
      <c r="G35" s="27"/>
      <c r="H35" s="69"/>
      <c r="I35" s="52"/>
      <c r="J35" s="60">
        <f t="shared" si="0"/>
        <v>0</v>
      </c>
      <c r="K35"/>
      <c r="L35" s="26"/>
      <c r="M35" s="52"/>
      <c r="N35" s="57">
        <f t="shared" si="1"/>
        <v>0</v>
      </c>
      <c r="O35" s="47">
        <f>N35/N37</f>
        <v>0</v>
      </c>
    </row>
    <row r="36" spans="1:15" ht="15.75" thickBot="1" x14ac:dyDescent="0.3">
      <c r="A36" s="34"/>
      <c r="B36" s="68"/>
      <c r="C36" s="68"/>
      <c r="D36" s="68"/>
      <c r="E36" s="68"/>
      <c r="F36" s="35"/>
      <c r="G36" s="29"/>
      <c r="H36" s="70"/>
      <c r="I36" s="53"/>
      <c r="J36" s="60">
        <f t="shared" si="0"/>
        <v>0</v>
      </c>
      <c r="K36"/>
      <c r="L36" s="28"/>
      <c r="M36" s="53"/>
      <c r="N36" s="57">
        <f t="shared" si="1"/>
        <v>0</v>
      </c>
      <c r="O36" s="48">
        <f>N36/N37</f>
        <v>0</v>
      </c>
    </row>
    <row r="37" spans="1:15" ht="15.75" thickBot="1" x14ac:dyDescent="0.3">
      <c r="A37" s="9" t="s">
        <v>15</v>
      </c>
      <c r="B37" s="66"/>
      <c r="C37" s="66"/>
      <c r="D37" s="66"/>
      <c r="E37" s="66"/>
      <c r="F37" s="23"/>
      <c r="G37" s="8"/>
      <c r="H37" s="71"/>
      <c r="I37" s="54"/>
      <c r="J37" s="61">
        <f>SUM(J18:J36)</f>
        <v>2833.3333333333335</v>
      </c>
      <c r="K37"/>
      <c r="L37" s="7">
        <f>SUM(L18:L36)</f>
        <v>15</v>
      </c>
      <c r="M37" s="54">
        <f>SUM(M18:M36)</f>
        <v>6</v>
      </c>
      <c r="N37" s="58">
        <f>SUM(N18:N36)</f>
        <v>18.600000000000001</v>
      </c>
      <c r="O37" s="49">
        <f>N37/N37</f>
        <v>1</v>
      </c>
    </row>
  </sheetData>
  <mergeCells count="6">
    <mergeCell ref="L16:O16"/>
    <mergeCell ref="A5:K5"/>
    <mergeCell ref="A7:K7"/>
    <mergeCell ref="A8:K8"/>
    <mergeCell ref="A9:K9"/>
    <mergeCell ref="A16:F16"/>
  </mergeCells>
  <pageMargins left="0.7" right="0.7" top="0.75" bottom="0.75" header="0.3" footer="0.3"/>
  <pageSetup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>
      <selection activeCell="D12" sqref="D12"/>
    </sheetView>
  </sheetViews>
  <sheetFormatPr defaultRowHeight="15" x14ac:dyDescent="0.25"/>
  <cols>
    <col min="1" max="1" width="25.85546875" customWidth="1"/>
    <col min="2" max="2" width="12.28515625" style="1" bestFit="1" customWidth="1"/>
    <col min="3" max="3" width="13.5703125" customWidth="1"/>
    <col min="4" max="4" width="7.85546875" customWidth="1"/>
    <col min="5" max="5" width="9.7109375" customWidth="1"/>
    <col min="6" max="6" width="9.28515625" customWidth="1"/>
    <col min="7" max="7" width="14.28515625" customWidth="1"/>
    <col min="8" max="8" width="3.28515625" customWidth="1"/>
    <col min="9" max="9" width="10.85546875" customWidth="1"/>
    <col min="10" max="10" width="11.28515625" customWidth="1"/>
    <col min="11" max="11" width="3" customWidth="1"/>
    <col min="12" max="12" width="8.5703125" style="4" customWidth="1"/>
    <col min="13" max="13" width="8" style="4" customWidth="1"/>
    <col min="14" max="14" width="7.85546875" style="4" customWidth="1"/>
    <col min="15" max="15" width="9.140625" style="4"/>
  </cols>
  <sheetData>
    <row r="1" spans="1:15" s="77" customFormat="1" ht="15.75" x14ac:dyDescent="0.25">
      <c r="A1" s="78" t="s">
        <v>38</v>
      </c>
      <c r="B1" s="79"/>
      <c r="C1" s="80"/>
      <c r="D1" s="80"/>
      <c r="E1" s="80"/>
      <c r="F1" s="80"/>
      <c r="G1" s="80"/>
      <c r="H1" s="81"/>
      <c r="I1" s="81"/>
      <c r="J1" s="80"/>
      <c r="K1" s="80"/>
      <c r="L1" s="80"/>
      <c r="M1" s="80"/>
      <c r="N1" s="85"/>
      <c r="O1" s="85"/>
    </row>
    <row r="2" spans="1:15" ht="15.75" customHeight="1" x14ac:dyDescent="0.25">
      <c r="A2" s="84" t="s">
        <v>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  <c r="O2" s="86"/>
    </row>
    <row r="3" spans="1:15" ht="15.75" thickBot="1" x14ac:dyDescent="0.3">
      <c r="H3" s="4"/>
      <c r="I3" s="4"/>
      <c r="L3"/>
      <c r="M3"/>
      <c r="N3"/>
      <c r="O3"/>
    </row>
    <row r="4" spans="1:15" x14ac:dyDescent="0.25">
      <c r="A4" s="22" t="s">
        <v>23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9"/>
    </row>
    <row r="5" spans="1:15" s="11" customFormat="1" ht="24" customHeight="1" x14ac:dyDescent="0.25">
      <c r="A5" s="92" t="s">
        <v>19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</row>
    <row r="6" spans="1:15" s="11" customFormat="1" ht="8.25" customHeight="1" x14ac:dyDescent="0.25">
      <c r="A6" s="20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1"/>
    </row>
    <row r="7" spans="1:15" s="11" customFormat="1" x14ac:dyDescent="0.25">
      <c r="A7" s="95" t="s">
        <v>20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1:15" s="11" customFormat="1" x14ac:dyDescent="0.25">
      <c r="A8" s="95" t="s">
        <v>21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7"/>
    </row>
    <row r="9" spans="1:15" s="11" customFormat="1" ht="15.75" thickBot="1" x14ac:dyDescent="0.3">
      <c r="A9" s="98" t="s">
        <v>22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0"/>
    </row>
    <row r="10" spans="1:15" ht="15.75" thickBot="1" x14ac:dyDescent="0.3">
      <c r="A10" s="10"/>
    </row>
    <row r="11" spans="1:15" s="2" customFormat="1" x14ac:dyDescent="0.25">
      <c r="A11" s="12"/>
      <c r="B11" s="37" t="s">
        <v>0</v>
      </c>
      <c r="C11" s="38" t="s">
        <v>1</v>
      </c>
      <c r="L11" s="3"/>
      <c r="M11" s="3"/>
      <c r="N11" s="3"/>
      <c r="O11" s="3"/>
    </row>
    <row r="12" spans="1:15" x14ac:dyDescent="0.25">
      <c r="A12" s="39" t="s">
        <v>24</v>
      </c>
      <c r="B12" s="44">
        <v>10000</v>
      </c>
      <c r="C12" s="40">
        <f>B12/12</f>
        <v>833.33333333333337</v>
      </c>
      <c r="D12" s="36" t="s">
        <v>47</v>
      </c>
      <c r="E12" s="36"/>
      <c r="F12" s="36"/>
      <c r="G12" s="36"/>
      <c r="H12" s="36"/>
    </row>
    <row r="13" spans="1:15" x14ac:dyDescent="0.25">
      <c r="A13" s="39" t="s">
        <v>41</v>
      </c>
      <c r="B13" s="13">
        <v>5000</v>
      </c>
      <c r="C13" s="40">
        <f>B13/12</f>
        <v>416.66666666666669</v>
      </c>
      <c r="D13" t="s">
        <v>43</v>
      </c>
    </row>
    <row r="14" spans="1:15" ht="15.75" thickBot="1" x14ac:dyDescent="0.3">
      <c r="A14" s="39" t="s">
        <v>42</v>
      </c>
      <c r="B14" s="13"/>
      <c r="C14" s="41">
        <v>2000</v>
      </c>
      <c r="D14" t="s">
        <v>44</v>
      </c>
    </row>
    <row r="15" spans="1:15" ht="15.75" thickBot="1" x14ac:dyDescent="0.3">
      <c r="A15" s="6" t="s">
        <v>2</v>
      </c>
      <c r="B15" s="42"/>
      <c r="C15" s="43">
        <f>SUM(C12:C14)</f>
        <v>3250</v>
      </c>
    </row>
    <row r="17" spans="1:15" ht="15.75" thickBot="1" x14ac:dyDescent="0.3">
      <c r="A17" s="90" t="s">
        <v>17</v>
      </c>
      <c r="B17" s="90"/>
      <c r="C17" s="90"/>
      <c r="D17" s="90"/>
      <c r="E17" s="90"/>
      <c r="F17" s="90"/>
      <c r="G17" s="90"/>
      <c r="H17" s="90"/>
      <c r="I17" s="90"/>
      <c r="J17" s="90"/>
      <c r="L17" s="90" t="s">
        <v>16</v>
      </c>
      <c r="M17" s="90"/>
      <c r="N17" s="90"/>
      <c r="O17" s="90"/>
    </row>
    <row r="18" spans="1:15" ht="32.25" customHeight="1" thickBot="1" x14ac:dyDescent="0.3">
      <c r="A18" s="9" t="s">
        <v>3</v>
      </c>
      <c r="B18" s="23" t="s">
        <v>26</v>
      </c>
      <c r="C18" s="8" t="s">
        <v>4</v>
      </c>
      <c r="D18" s="62" t="s">
        <v>27</v>
      </c>
      <c r="E18" s="54" t="s">
        <v>29</v>
      </c>
      <c r="F18" s="54" t="s">
        <v>31</v>
      </c>
      <c r="G18" s="54" t="s">
        <v>32</v>
      </c>
      <c r="H18" s="54" t="s">
        <v>34</v>
      </c>
      <c r="I18" s="54" t="s">
        <v>33</v>
      </c>
      <c r="J18" s="59" t="s">
        <v>9</v>
      </c>
      <c r="L18" s="5" t="s">
        <v>5</v>
      </c>
      <c r="M18" s="50" t="s">
        <v>6</v>
      </c>
      <c r="N18" s="55" t="s">
        <v>7</v>
      </c>
      <c r="O18" s="45" t="s">
        <v>8</v>
      </c>
    </row>
    <row r="19" spans="1:15" x14ac:dyDescent="0.25">
      <c r="A19" s="30" t="s">
        <v>10</v>
      </c>
      <c r="B19" s="31" t="s">
        <v>12</v>
      </c>
      <c r="C19" s="25" t="s">
        <v>28</v>
      </c>
      <c r="D19" s="25" t="s">
        <v>14</v>
      </c>
      <c r="E19" s="51" t="s">
        <v>30</v>
      </c>
      <c r="F19" s="51" t="s">
        <v>14</v>
      </c>
      <c r="G19" s="51" t="s">
        <v>12</v>
      </c>
      <c r="H19" s="63"/>
      <c r="I19" s="51"/>
      <c r="J19" s="60">
        <f t="shared" ref="J19:J37" si="0">O19*Recharge</f>
        <v>1083.3333333333333</v>
      </c>
      <c r="L19" s="24">
        <v>5</v>
      </c>
      <c r="M19" s="51">
        <v>2</v>
      </c>
      <c r="N19" s="56">
        <f>L19+(M19*0.6)</f>
        <v>6.2</v>
      </c>
      <c r="O19" s="46">
        <f>N19/N38</f>
        <v>0.33333333333333331</v>
      </c>
    </row>
    <row r="20" spans="1:15" x14ac:dyDescent="0.25">
      <c r="A20" s="32" t="s">
        <v>11</v>
      </c>
      <c r="B20" s="33" t="s">
        <v>12</v>
      </c>
      <c r="C20" s="27" t="s">
        <v>13</v>
      </c>
      <c r="D20" s="27" t="s">
        <v>14</v>
      </c>
      <c r="E20" s="51" t="s">
        <v>30</v>
      </c>
      <c r="F20" s="51" t="s">
        <v>14</v>
      </c>
      <c r="G20" s="51" t="s">
        <v>12</v>
      </c>
      <c r="H20" s="64"/>
      <c r="I20" s="52"/>
      <c r="J20" s="60">
        <f t="shared" si="0"/>
        <v>2166.6666666666665</v>
      </c>
      <c r="L20" s="26">
        <v>10</v>
      </c>
      <c r="M20" s="52">
        <v>4</v>
      </c>
      <c r="N20" s="57">
        <f>L20+(M20*0.6)</f>
        <v>12.4</v>
      </c>
      <c r="O20" s="47">
        <f>N20/N38</f>
        <v>0.66666666666666663</v>
      </c>
    </row>
    <row r="21" spans="1:15" x14ac:dyDescent="0.25">
      <c r="A21" s="32"/>
      <c r="B21" s="33"/>
      <c r="C21" s="27"/>
      <c r="D21" s="27"/>
      <c r="E21" s="52"/>
      <c r="F21" s="52"/>
      <c r="G21" s="52"/>
      <c r="H21" s="64"/>
      <c r="I21" s="52"/>
      <c r="J21" s="60">
        <f t="shared" si="0"/>
        <v>0</v>
      </c>
      <c r="L21" s="26"/>
      <c r="M21" s="52"/>
      <c r="N21" s="57">
        <f t="shared" ref="N21:N37" si="1">L21+(M21*0.6)</f>
        <v>0</v>
      </c>
      <c r="O21" s="47">
        <f>N21/N38</f>
        <v>0</v>
      </c>
    </row>
    <row r="22" spans="1:15" x14ac:dyDescent="0.25">
      <c r="A22" s="32"/>
      <c r="B22" s="33"/>
      <c r="C22" s="27"/>
      <c r="D22" s="27"/>
      <c r="E22" s="52"/>
      <c r="F22" s="52"/>
      <c r="G22" s="52"/>
      <c r="H22" s="64"/>
      <c r="I22" s="52"/>
      <c r="J22" s="60">
        <f t="shared" si="0"/>
        <v>0</v>
      </c>
      <c r="L22" s="26"/>
      <c r="M22" s="52"/>
      <c r="N22" s="57">
        <f t="shared" si="1"/>
        <v>0</v>
      </c>
      <c r="O22" s="47">
        <f>N22/N38</f>
        <v>0</v>
      </c>
    </row>
    <row r="23" spans="1:15" x14ac:dyDescent="0.25">
      <c r="A23" s="32"/>
      <c r="B23" s="33"/>
      <c r="C23" s="27"/>
      <c r="D23" s="27"/>
      <c r="E23" s="52"/>
      <c r="F23" s="52"/>
      <c r="G23" s="52"/>
      <c r="H23" s="64"/>
      <c r="I23" s="52"/>
      <c r="J23" s="60">
        <f t="shared" si="0"/>
        <v>0</v>
      </c>
      <c r="L23" s="26"/>
      <c r="M23" s="52"/>
      <c r="N23" s="57">
        <f t="shared" si="1"/>
        <v>0</v>
      </c>
      <c r="O23" s="47">
        <f>N23/N38</f>
        <v>0</v>
      </c>
    </row>
    <row r="24" spans="1:15" x14ac:dyDescent="0.25">
      <c r="A24" s="32"/>
      <c r="B24" s="33"/>
      <c r="C24" s="27"/>
      <c r="D24" s="27"/>
      <c r="E24" s="52"/>
      <c r="F24" s="52"/>
      <c r="G24" s="52"/>
      <c r="H24" s="64"/>
      <c r="I24" s="52"/>
      <c r="J24" s="60">
        <f t="shared" si="0"/>
        <v>0</v>
      </c>
      <c r="L24" s="26"/>
      <c r="M24" s="52"/>
      <c r="N24" s="57">
        <f t="shared" si="1"/>
        <v>0</v>
      </c>
      <c r="O24" s="47">
        <f>N24/N38</f>
        <v>0</v>
      </c>
    </row>
    <row r="25" spans="1:15" x14ac:dyDescent="0.25">
      <c r="A25" s="32"/>
      <c r="B25" s="33"/>
      <c r="C25" s="27"/>
      <c r="D25" s="27"/>
      <c r="E25" s="52"/>
      <c r="F25" s="52"/>
      <c r="G25" s="52"/>
      <c r="H25" s="64"/>
      <c r="I25" s="52"/>
      <c r="J25" s="60">
        <f t="shared" si="0"/>
        <v>0</v>
      </c>
      <c r="L25" s="26"/>
      <c r="M25" s="52"/>
      <c r="N25" s="57">
        <f t="shared" si="1"/>
        <v>0</v>
      </c>
      <c r="O25" s="47">
        <f>N25/N38</f>
        <v>0</v>
      </c>
    </row>
    <row r="26" spans="1:15" x14ac:dyDescent="0.25">
      <c r="A26" s="32"/>
      <c r="B26" s="33"/>
      <c r="C26" s="27"/>
      <c r="D26" s="27"/>
      <c r="E26" s="52"/>
      <c r="F26" s="52"/>
      <c r="G26" s="52"/>
      <c r="H26" s="64"/>
      <c r="I26" s="52"/>
      <c r="J26" s="60">
        <f t="shared" si="0"/>
        <v>0</v>
      </c>
      <c r="L26" s="26"/>
      <c r="M26" s="52"/>
      <c r="N26" s="57">
        <f t="shared" si="1"/>
        <v>0</v>
      </c>
      <c r="O26" s="47">
        <f>N26/N38</f>
        <v>0</v>
      </c>
    </row>
    <row r="27" spans="1:15" x14ac:dyDescent="0.25">
      <c r="A27" s="32"/>
      <c r="B27" s="33"/>
      <c r="C27" s="27"/>
      <c r="D27" s="27"/>
      <c r="E27" s="52"/>
      <c r="F27" s="52"/>
      <c r="G27" s="52"/>
      <c r="H27" s="64"/>
      <c r="I27" s="52"/>
      <c r="J27" s="60">
        <f t="shared" si="0"/>
        <v>0</v>
      </c>
      <c r="L27" s="26"/>
      <c r="M27" s="52"/>
      <c r="N27" s="57">
        <f t="shared" si="1"/>
        <v>0</v>
      </c>
      <c r="O27" s="47">
        <f>N27/N38</f>
        <v>0</v>
      </c>
    </row>
    <row r="28" spans="1:15" x14ac:dyDescent="0.25">
      <c r="A28" s="32"/>
      <c r="B28" s="33"/>
      <c r="C28" s="27"/>
      <c r="D28" s="27"/>
      <c r="E28" s="52"/>
      <c r="F28" s="52"/>
      <c r="G28" s="52"/>
      <c r="H28" s="64"/>
      <c r="I28" s="52"/>
      <c r="J28" s="60">
        <f t="shared" si="0"/>
        <v>0</v>
      </c>
      <c r="L28" s="26"/>
      <c r="M28" s="52"/>
      <c r="N28" s="57">
        <f t="shared" si="1"/>
        <v>0</v>
      </c>
      <c r="O28" s="47">
        <f>N28/N38</f>
        <v>0</v>
      </c>
    </row>
    <row r="29" spans="1:15" x14ac:dyDescent="0.25">
      <c r="A29" s="32"/>
      <c r="B29" s="33"/>
      <c r="C29" s="27"/>
      <c r="D29" s="27"/>
      <c r="E29" s="52"/>
      <c r="F29" s="52"/>
      <c r="G29" s="52"/>
      <c r="H29" s="64"/>
      <c r="I29" s="52"/>
      <c r="J29" s="60">
        <f t="shared" si="0"/>
        <v>0</v>
      </c>
      <c r="L29" s="26"/>
      <c r="M29" s="52"/>
      <c r="N29" s="57">
        <f t="shared" si="1"/>
        <v>0</v>
      </c>
      <c r="O29" s="47">
        <f>N29/N38</f>
        <v>0</v>
      </c>
    </row>
    <row r="30" spans="1:15" x14ac:dyDescent="0.25">
      <c r="A30" s="32"/>
      <c r="B30" s="33"/>
      <c r="C30" s="27"/>
      <c r="D30" s="27"/>
      <c r="E30" s="52"/>
      <c r="F30" s="52"/>
      <c r="G30" s="52"/>
      <c r="H30" s="64"/>
      <c r="I30" s="52"/>
      <c r="J30" s="60">
        <f t="shared" si="0"/>
        <v>0</v>
      </c>
      <c r="L30" s="26"/>
      <c r="M30" s="52"/>
      <c r="N30" s="57">
        <f t="shared" si="1"/>
        <v>0</v>
      </c>
      <c r="O30" s="47">
        <f>N30/N38</f>
        <v>0</v>
      </c>
    </row>
    <row r="31" spans="1:15" x14ac:dyDescent="0.25">
      <c r="A31" s="32"/>
      <c r="B31" s="33"/>
      <c r="C31" s="27"/>
      <c r="D31" s="27"/>
      <c r="E31" s="52"/>
      <c r="F31" s="52"/>
      <c r="G31" s="52"/>
      <c r="H31" s="64"/>
      <c r="I31" s="52"/>
      <c r="J31" s="60">
        <f t="shared" si="0"/>
        <v>0</v>
      </c>
      <c r="L31" s="26"/>
      <c r="M31" s="52"/>
      <c r="N31" s="57">
        <f t="shared" si="1"/>
        <v>0</v>
      </c>
      <c r="O31" s="47">
        <f>N31/N38</f>
        <v>0</v>
      </c>
    </row>
    <row r="32" spans="1:15" x14ac:dyDescent="0.25">
      <c r="A32" s="32"/>
      <c r="B32" s="33"/>
      <c r="C32" s="27"/>
      <c r="D32" s="27"/>
      <c r="E32" s="52"/>
      <c r="F32" s="52"/>
      <c r="G32" s="52"/>
      <c r="H32" s="64"/>
      <c r="I32" s="52"/>
      <c r="J32" s="60">
        <f t="shared" si="0"/>
        <v>0</v>
      </c>
      <c r="L32" s="26"/>
      <c r="M32" s="52"/>
      <c r="N32" s="57">
        <f t="shared" si="1"/>
        <v>0</v>
      </c>
      <c r="O32" s="47">
        <f>N32/N38</f>
        <v>0</v>
      </c>
    </row>
    <row r="33" spans="1:15" x14ac:dyDescent="0.25">
      <c r="A33" s="32"/>
      <c r="B33" s="33"/>
      <c r="C33" s="27"/>
      <c r="D33" s="27"/>
      <c r="E33" s="52"/>
      <c r="F33" s="52"/>
      <c r="G33" s="52"/>
      <c r="H33" s="64"/>
      <c r="I33" s="52"/>
      <c r="J33" s="60">
        <f t="shared" si="0"/>
        <v>0</v>
      </c>
      <c r="L33" s="26"/>
      <c r="M33" s="52"/>
      <c r="N33" s="57">
        <f t="shared" si="1"/>
        <v>0</v>
      </c>
      <c r="O33" s="47">
        <f>N33/N38</f>
        <v>0</v>
      </c>
    </row>
    <row r="34" spans="1:15" x14ac:dyDescent="0.25">
      <c r="A34" s="32"/>
      <c r="B34" s="33"/>
      <c r="C34" s="27"/>
      <c r="D34" s="27"/>
      <c r="E34" s="52"/>
      <c r="F34" s="52"/>
      <c r="G34" s="52"/>
      <c r="H34" s="64"/>
      <c r="I34" s="52"/>
      <c r="J34" s="60">
        <f t="shared" si="0"/>
        <v>0</v>
      </c>
      <c r="L34" s="26"/>
      <c r="M34" s="52"/>
      <c r="N34" s="57">
        <f t="shared" si="1"/>
        <v>0</v>
      </c>
      <c r="O34" s="47">
        <f>N34/N38</f>
        <v>0</v>
      </c>
    </row>
    <row r="35" spans="1:15" x14ac:dyDescent="0.25">
      <c r="A35" s="32"/>
      <c r="B35" s="33"/>
      <c r="C35" s="27"/>
      <c r="D35" s="27"/>
      <c r="E35" s="52"/>
      <c r="F35" s="52"/>
      <c r="G35" s="52"/>
      <c r="H35" s="64"/>
      <c r="I35" s="52"/>
      <c r="J35" s="60">
        <f t="shared" si="0"/>
        <v>0</v>
      </c>
      <c r="L35" s="26"/>
      <c r="M35" s="52"/>
      <c r="N35" s="57">
        <f t="shared" si="1"/>
        <v>0</v>
      </c>
      <c r="O35" s="47">
        <f>N35/N38</f>
        <v>0</v>
      </c>
    </row>
    <row r="36" spans="1:15" x14ac:dyDescent="0.25">
      <c r="A36" s="32"/>
      <c r="B36" s="33"/>
      <c r="C36" s="27"/>
      <c r="D36" s="27"/>
      <c r="E36" s="52"/>
      <c r="F36" s="52"/>
      <c r="G36" s="52"/>
      <c r="H36" s="64"/>
      <c r="I36" s="52"/>
      <c r="J36" s="60">
        <f t="shared" si="0"/>
        <v>0</v>
      </c>
      <c r="L36" s="26"/>
      <c r="M36" s="52"/>
      <c r="N36" s="57">
        <f t="shared" si="1"/>
        <v>0</v>
      </c>
      <c r="O36" s="47">
        <f>N36/N38</f>
        <v>0</v>
      </c>
    </row>
    <row r="37" spans="1:15" ht="15.75" thickBot="1" x14ac:dyDescent="0.3">
      <c r="A37" s="34"/>
      <c r="B37" s="35"/>
      <c r="C37" s="29"/>
      <c r="D37" s="29"/>
      <c r="E37" s="53"/>
      <c r="F37" s="53"/>
      <c r="G37" s="53"/>
      <c r="H37" s="65"/>
      <c r="I37" s="53"/>
      <c r="J37" s="60">
        <f t="shared" si="0"/>
        <v>0</v>
      </c>
      <c r="L37" s="28"/>
      <c r="M37" s="53"/>
      <c r="N37" s="57">
        <f t="shared" si="1"/>
        <v>0</v>
      </c>
      <c r="O37" s="48">
        <f>N37/N38</f>
        <v>0</v>
      </c>
    </row>
    <row r="38" spans="1:15" ht="15.75" thickBot="1" x14ac:dyDescent="0.3">
      <c r="A38" s="9" t="s">
        <v>15</v>
      </c>
      <c r="B38" s="23"/>
      <c r="C38" s="8"/>
      <c r="D38" s="8"/>
      <c r="E38" s="54"/>
      <c r="F38" s="54"/>
      <c r="G38" s="54"/>
      <c r="H38" s="54"/>
      <c r="I38" s="54"/>
      <c r="J38" s="61">
        <f>SUM(J19:J37)</f>
        <v>3250</v>
      </c>
      <c r="L38" s="7">
        <f>SUM(L19:L37)</f>
        <v>15</v>
      </c>
      <c r="M38" s="54">
        <f>SUM(M19:M37)</f>
        <v>6</v>
      </c>
      <c r="N38" s="58">
        <f>SUM(N19:N37)</f>
        <v>18.600000000000001</v>
      </c>
      <c r="O38" s="49">
        <f>N38/N38</f>
        <v>1</v>
      </c>
    </row>
  </sheetData>
  <mergeCells count="6">
    <mergeCell ref="L17:O17"/>
    <mergeCell ref="A17:J17"/>
    <mergeCell ref="A5:O5"/>
    <mergeCell ref="A7:O7"/>
    <mergeCell ref="A8:O8"/>
    <mergeCell ref="A9:O9"/>
  </mergeCells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CCA V1 </vt:lpstr>
      <vt:lpstr>CCA V2 (inc. working capital)</vt:lpstr>
      <vt:lpstr>CCA V3 Wet-Dry Lab</vt:lpstr>
      <vt:lpstr>CCA V4 Wet-Dry Lab (inc WC)</vt:lpstr>
      <vt:lpstr>'CCA V1 '!Recharge</vt:lpstr>
      <vt:lpstr>'CCA V2 (inc. working capital)'!Recharge</vt:lpstr>
      <vt:lpstr>'CCA V3 Wet-Dry Lab'!Recharge</vt:lpstr>
      <vt:lpstr>Recharge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DLS Admin</dc:creator>
  <cp:lastModifiedBy>Hislen, Sarah</cp:lastModifiedBy>
  <cp:lastPrinted>2013-01-31T22:46:36Z</cp:lastPrinted>
  <dcterms:created xsi:type="dcterms:W3CDTF">2013-01-31T22:17:47Z</dcterms:created>
  <dcterms:modified xsi:type="dcterms:W3CDTF">2017-10-09T19:53:45Z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