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895" windowHeight="7110" activeTab="0"/>
  </bookViews>
  <sheets>
    <sheet name="Surplus Revenue to fund 5018" sheetId="1" r:id="rId1"/>
    <sheet name="Surplus Revenue to fund 5500" sheetId="2" r:id="rId2"/>
  </sheets>
  <definedNames/>
  <calcPr fullCalcOnLoad="1"/>
</workbook>
</file>

<file path=xl/sharedStrings.xml><?xml version="1.0" encoding="utf-8"?>
<sst xmlns="http://schemas.openxmlformats.org/spreadsheetml/2006/main" count="53" uniqueCount="29">
  <si>
    <t>Surplus Revenue to Transfer</t>
  </si>
  <si>
    <t>Service</t>
  </si>
  <si>
    <t>Description of Service</t>
  </si>
  <si>
    <t>Base Rate
per Unit</t>
  </si>
  <si>
    <t>Surplus Revenue 
per unit</t>
  </si>
  <si>
    <t>F&amp;A 
per unit</t>
  </si>
  <si>
    <t>FY XX</t>
  </si>
  <si>
    <t>Actual Volume</t>
  </si>
  <si>
    <t>Total Surplus Revenue to Transfer</t>
  </si>
  <si>
    <t>A)</t>
  </si>
  <si>
    <t>B)</t>
  </si>
  <si>
    <t>C)</t>
  </si>
  <si>
    <t>D)</t>
  </si>
  <si>
    <t>E)</t>
  </si>
  <si>
    <t>F)</t>
  </si>
  <si>
    <t>G)</t>
  </si>
  <si>
    <t>External Rate per unit</t>
  </si>
  <si>
    <t>A)  Enter the description of service for each external rate with surplus revenue applied</t>
  </si>
  <si>
    <t>B)  Enter the base (internal) rate per unit for the service</t>
  </si>
  <si>
    <t>C)  The surplus revenue per unit is calculated based on the total rate per unit less F&amp;A and the base rate per unit</t>
  </si>
  <si>
    <t xml:space="preserve">D)  26% F&amp;A is automatically calculated based on the internal rate plus surplus revenue </t>
  </si>
  <si>
    <t>E)  Enter the approved external rate per unit</t>
  </si>
  <si>
    <t>F)  Enter the time period reconcilied and the actual volume for each service during the specified time period</t>
  </si>
  <si>
    <r>
      <t>Surplus Revenue may be retained on the recharge fund as an offset to expenses,</t>
    </r>
    <r>
      <rPr>
        <sz val="12"/>
        <color indexed="8"/>
        <rFont val="Calibri"/>
        <family val="2"/>
      </rPr>
      <t xml:space="preserve"> transferred to the associated Renewal and Replacement Reserve Fund (5500) to be used to make capital purchases to support the recharge activity, or</t>
    </r>
    <r>
      <rPr>
        <sz val="12"/>
        <color indexed="8"/>
        <rFont val="Calibri"/>
        <family val="2"/>
      </rPr>
      <t xml:space="preserve"> transferred to a Surplus Revenue Reserve project associated with the recharge to be used in a manner that supports the recharge activity.
T</t>
    </r>
    <r>
      <rPr>
        <sz val="12"/>
        <color indexed="8"/>
        <rFont val="Calibri"/>
        <family val="2"/>
      </rPr>
      <t xml:space="preserve">he worksheet below can be used to calculate surplus revenue to transfer to the Renewal and Replacement Reserve Fund or Surplus Revenue Reserve project.  Surplus revenue should be transferred using the same revenue account where the revenue was initially collected for the debit and credit sides of the journal.  </t>
    </r>
  </si>
  <si>
    <t xml:space="preserve">     plus 26%  Facilities and Administration rate. (Column C * Column F * 1.26)</t>
  </si>
  <si>
    <t xml:space="preserve">G) Total surplus sevenue to transfer is calculated based on the surplus revenue per unit and the actual volume </t>
  </si>
  <si>
    <r>
      <t xml:space="preserve">Use the worksheet below to calculate surplus revenue to transfer to a </t>
    </r>
    <r>
      <rPr>
        <b/>
        <sz val="12"/>
        <color indexed="8"/>
        <rFont val="Calibri"/>
        <family val="2"/>
      </rPr>
      <t>Surplus Revenue Reserve project in fund 5018</t>
    </r>
    <r>
      <rPr>
        <sz val="12"/>
        <color indexed="8"/>
        <rFont val="Calibri"/>
        <family val="2"/>
      </rPr>
      <t>.  Surplus revenue should be transferred using the same revenue account where the revenue was initially collected for the debit and credit sides of the journal.  </t>
    </r>
  </si>
  <si>
    <r>
      <t xml:space="preserve">Use the worksheet below to calculate surplus revenue to transfer to the </t>
    </r>
    <r>
      <rPr>
        <b/>
        <sz val="12"/>
        <color indexed="8"/>
        <rFont val="Calibri"/>
        <family val="2"/>
      </rPr>
      <t>Renewal and Replacement Reserve Fund 5500</t>
    </r>
    <r>
      <rPr>
        <sz val="12"/>
        <color indexed="8"/>
        <rFont val="Calibri"/>
        <family val="2"/>
      </rPr>
      <t xml:space="preserve">.  Surplus revenue should be transferred to fund 5500 using transfer </t>
    </r>
    <r>
      <rPr>
        <b/>
        <sz val="12"/>
        <color indexed="8"/>
        <rFont val="Calibri"/>
        <family val="2"/>
      </rPr>
      <t>account 78100</t>
    </r>
    <r>
      <rPr>
        <sz val="12"/>
        <color indexed="8"/>
        <rFont val="Calibri"/>
        <family val="2"/>
      </rPr>
      <t xml:space="preserve"> for both the debit and credit sides of the journal.  </t>
    </r>
  </si>
  <si>
    <t>G) Total surplus sevenue to transfer is calculated based on the surplus revenue per unit and the actual volume.  (Column C * Column 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</si>
</sst>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_(&quot;$&quot;* #,##0.00000_);_(&quot;$&quot;* \(#,##0.00000\);_(&quot;$&quot;* &quot;-&quot;?????_);_(@_)"/>
    <numFmt numFmtId="171" formatCode="_(&quot;$&quot;* #,##0.000000_);_(&quot;$&quot;* \(#,##0.000000\);_(&quot;$&quot;* &quot;-&quot;??????_);_(@_)"/>
  </numFmts>
  <fonts count="46">
    <font>
      <sz val="11"/>
      <color theme="1"/>
      <name val="Calibri"/>
      <family val="2"/>
    </font>
    <font>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name val="Calibri"/>
      <family val="2"/>
    </font>
    <font>
      <sz val="11"/>
      <color indexed="8"/>
      <name val="Arial"/>
      <family val="2"/>
    </font>
    <font>
      <b/>
      <u val="single"/>
      <sz val="11"/>
      <color indexed="8"/>
      <name val="Calibri"/>
      <family val="2"/>
    </font>
    <font>
      <sz val="11"/>
      <color indexed="8"/>
      <name val="Garamond"/>
      <family val="1"/>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u val="single"/>
      <sz val="11"/>
      <color theme="1"/>
      <name val="Calibri"/>
      <family val="2"/>
    </font>
    <font>
      <sz val="12"/>
      <color theme="1"/>
      <name val="Calibri"/>
      <family val="2"/>
    </font>
    <font>
      <sz val="11"/>
      <color rgb="FF00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Font="1" applyAlignment="1">
      <alignment/>
    </xf>
    <xf numFmtId="0" fontId="20" fillId="0" borderId="10" xfId="0" applyFont="1" applyBorder="1" applyAlignment="1">
      <alignment horizontal="center" wrapText="1"/>
    </xf>
    <xf numFmtId="0" fontId="20" fillId="0" borderId="11" xfId="0" applyFont="1" applyFill="1" applyBorder="1" applyAlignment="1">
      <alignment horizontal="center" wrapText="1"/>
    </xf>
    <xf numFmtId="0" fontId="20" fillId="33" borderId="11" xfId="0" applyFont="1" applyFill="1" applyBorder="1" applyAlignment="1">
      <alignment horizontal="center" wrapText="1"/>
    </xf>
    <xf numFmtId="0" fontId="42" fillId="0" borderId="0" xfId="0" applyFont="1" applyAlignment="1">
      <alignment vertical="top" wrapText="1"/>
    </xf>
    <xf numFmtId="14" fontId="42" fillId="0" borderId="0" xfId="0" applyNumberFormat="1" applyFont="1" applyAlignment="1">
      <alignment vertical="top" wrapText="1"/>
    </xf>
    <xf numFmtId="0" fontId="34" fillId="0" borderId="0" xfId="52" applyAlignment="1" applyProtection="1">
      <alignment vertical="top" wrapText="1"/>
      <protection/>
    </xf>
    <xf numFmtId="0" fontId="20" fillId="0" borderId="10" xfId="0" applyFont="1" applyFill="1" applyBorder="1" applyAlignment="1">
      <alignment horizontal="center" wrapText="1"/>
    </xf>
    <xf numFmtId="0" fontId="0" fillId="34" borderId="12" xfId="0" applyFill="1" applyBorder="1" applyAlignment="1">
      <alignment horizontal="center"/>
    </xf>
    <xf numFmtId="0" fontId="0" fillId="34" borderId="10" xfId="0" applyFill="1" applyBorder="1" applyAlignment="1">
      <alignment horizontal="center"/>
    </xf>
    <xf numFmtId="44" fontId="0" fillId="33" borderId="11" xfId="0" applyNumberFormat="1" applyFill="1" applyBorder="1" applyAlignment="1">
      <alignment/>
    </xf>
    <xf numFmtId="0" fontId="43" fillId="0" borderId="13" xfId="0" applyFont="1" applyBorder="1" applyAlignment="1">
      <alignment wrapText="1"/>
    </xf>
    <xf numFmtId="0" fontId="0" fillId="34" borderId="13" xfId="0" applyFont="1" applyFill="1" applyBorder="1" applyAlignment="1">
      <alignment/>
    </xf>
    <xf numFmtId="44" fontId="0" fillId="34" borderId="10" xfId="0" applyNumberFormat="1" applyFont="1" applyFill="1" applyBorder="1" applyAlignment="1">
      <alignment/>
    </xf>
    <xf numFmtId="0" fontId="0" fillId="34" borderId="14" xfId="0" applyFont="1" applyFill="1" applyBorder="1" applyAlignment="1">
      <alignment/>
    </xf>
    <xf numFmtId="44" fontId="0" fillId="34" borderId="12" xfId="0" applyNumberFormat="1" applyFont="1" applyFill="1" applyBorder="1" applyAlignment="1">
      <alignment/>
    </xf>
    <xf numFmtId="0" fontId="0" fillId="0" borderId="0" xfId="0" applyAlignment="1">
      <alignment horizontal="center"/>
    </xf>
    <xf numFmtId="0" fontId="0" fillId="34" borderId="0" xfId="0" applyFill="1" applyAlignment="1">
      <alignment horizontal="center"/>
    </xf>
    <xf numFmtId="0" fontId="40" fillId="0" borderId="0" xfId="0" applyFont="1" applyAlignment="1">
      <alignment horizontal="right"/>
    </xf>
    <xf numFmtId="44" fontId="0" fillId="35" borderId="15" xfId="0" applyNumberFormat="1" applyFill="1" applyBorder="1" applyAlignment="1">
      <alignment/>
    </xf>
    <xf numFmtId="44" fontId="0" fillId="0" borderId="10" xfId="0" applyNumberFormat="1" applyFont="1" applyFill="1" applyBorder="1" applyAlignment="1">
      <alignment/>
    </xf>
    <xf numFmtId="44" fontId="0" fillId="0" borderId="12" xfId="0" applyNumberFormat="1" applyFont="1" applyFill="1" applyBorder="1" applyAlignment="1">
      <alignment/>
    </xf>
    <xf numFmtId="44" fontId="0" fillId="0" borderId="16" xfId="0" applyNumberFormat="1" applyFont="1" applyFill="1" applyBorder="1" applyAlignment="1">
      <alignment/>
    </xf>
    <xf numFmtId="44" fontId="0" fillId="34" borderId="11" xfId="0" applyNumberFormat="1" applyFont="1" applyFill="1" applyBorder="1" applyAlignment="1">
      <alignment/>
    </xf>
    <xf numFmtId="44" fontId="0" fillId="34" borderId="17" xfId="0" applyNumberFormat="1" applyFont="1" applyFill="1" applyBorder="1" applyAlignment="1">
      <alignment/>
    </xf>
    <xf numFmtId="0" fontId="44" fillId="0" borderId="0" xfId="0" applyFont="1" applyAlignment="1">
      <alignment horizontal="left" wrapText="1"/>
    </xf>
    <xf numFmtId="0" fontId="45" fillId="0" borderId="0" xfId="0" applyFont="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23"/>
  <sheetViews>
    <sheetView showGridLines="0" tabSelected="1" zoomScalePageLayoutView="0" workbookViewId="0" topLeftCell="A2">
      <selection activeCell="N21" sqref="N21"/>
    </sheetView>
  </sheetViews>
  <sheetFormatPr defaultColWidth="9.140625" defaultRowHeight="15"/>
  <cols>
    <col min="2" max="2" width="23.28125" style="0" customWidth="1"/>
    <col min="3" max="5" width="13.57421875" style="0" customWidth="1"/>
    <col min="6" max="6" width="11.421875" style="0" customWidth="1"/>
    <col min="7" max="7" width="13.57421875" style="0" customWidth="1"/>
    <col min="8" max="8" width="15.57421875" style="0" customWidth="1"/>
  </cols>
  <sheetData>
    <row r="1" spans="2:8" ht="151.5" customHeight="1" hidden="1">
      <c r="B1" s="25" t="s">
        <v>23</v>
      </c>
      <c r="C1" s="25"/>
      <c r="D1" s="25"/>
      <c r="E1" s="25"/>
      <c r="F1" s="25"/>
      <c r="G1" s="25"/>
      <c r="H1" s="25"/>
    </row>
    <row r="2" spans="2:11" ht="50.25" customHeight="1">
      <c r="B2" s="25" t="s">
        <v>26</v>
      </c>
      <c r="C2" s="25"/>
      <c r="D2" s="25"/>
      <c r="E2" s="25"/>
      <c r="F2" s="25"/>
      <c r="G2" s="25"/>
      <c r="H2" s="25"/>
      <c r="K2" s="26"/>
    </row>
    <row r="4" spans="2:8" s="16" customFormat="1" ht="14.25">
      <c r="B4" s="16" t="s">
        <v>9</v>
      </c>
      <c r="C4" s="16" t="s">
        <v>10</v>
      </c>
      <c r="D4" s="16" t="s">
        <v>11</v>
      </c>
      <c r="E4" s="16" t="s">
        <v>12</v>
      </c>
      <c r="F4" s="16" t="s">
        <v>13</v>
      </c>
      <c r="G4" s="16" t="s">
        <v>14</v>
      </c>
      <c r="H4" s="16" t="s">
        <v>15</v>
      </c>
    </row>
    <row r="5" ht="14.25">
      <c r="G5" s="17" t="s">
        <v>6</v>
      </c>
    </row>
    <row r="6" spans="2:8" ht="42.75">
      <c r="B6" s="11" t="s">
        <v>1</v>
      </c>
      <c r="C6" s="1" t="s">
        <v>3</v>
      </c>
      <c r="D6" s="2" t="s">
        <v>4</v>
      </c>
      <c r="E6" s="1" t="s">
        <v>5</v>
      </c>
      <c r="F6" s="2" t="s">
        <v>16</v>
      </c>
      <c r="G6" s="7" t="s">
        <v>7</v>
      </c>
      <c r="H6" s="3" t="s">
        <v>0</v>
      </c>
    </row>
    <row r="7" spans="2:8" ht="14.25">
      <c r="B7" s="12" t="s">
        <v>2</v>
      </c>
      <c r="C7" s="13">
        <v>10</v>
      </c>
      <c r="D7" s="22">
        <f>F7*0.793651-C7</f>
        <v>5.000003899999999</v>
      </c>
      <c r="E7" s="20">
        <f>(C7+D7)*0.26</f>
        <v>3.900001014</v>
      </c>
      <c r="F7" s="23">
        <v>18.9</v>
      </c>
      <c r="G7" s="9">
        <v>28</v>
      </c>
      <c r="H7" s="10">
        <f>D7*G7*1.26</f>
        <v>176.400137592</v>
      </c>
    </row>
    <row r="8" spans="2:8" ht="14.25">
      <c r="B8" s="14"/>
      <c r="C8" s="15"/>
      <c r="D8" s="22">
        <f aca="true" t="shared" si="0" ref="D8:D13">F8*0.793651-C8</f>
        <v>0</v>
      </c>
      <c r="E8" s="21">
        <f aca="true" t="shared" si="1" ref="E8:E13">(C8+D8)*0.26</f>
        <v>0</v>
      </c>
      <c r="F8" s="24"/>
      <c r="G8" s="8"/>
      <c r="H8" s="10">
        <f aca="true" t="shared" si="2" ref="H8:H13">D8*G8*1.26</f>
        <v>0</v>
      </c>
    </row>
    <row r="9" spans="2:12" ht="14.25">
      <c r="B9" s="12"/>
      <c r="C9" s="13"/>
      <c r="D9" s="22">
        <f t="shared" si="0"/>
        <v>0</v>
      </c>
      <c r="E9" s="20">
        <f t="shared" si="1"/>
        <v>0</v>
      </c>
      <c r="F9" s="23"/>
      <c r="G9" s="9"/>
      <c r="H9" s="10">
        <f t="shared" si="2"/>
        <v>0</v>
      </c>
      <c r="I9" s="5"/>
      <c r="J9" s="4"/>
      <c r="K9" s="5"/>
      <c r="L9" s="6"/>
    </row>
    <row r="10" spans="2:8" ht="14.25">
      <c r="B10" s="14"/>
      <c r="C10" s="15"/>
      <c r="D10" s="22">
        <f t="shared" si="0"/>
        <v>0</v>
      </c>
      <c r="E10" s="21">
        <f t="shared" si="1"/>
        <v>0</v>
      </c>
      <c r="F10" s="24"/>
      <c r="G10" s="8"/>
      <c r="H10" s="10">
        <f t="shared" si="2"/>
        <v>0</v>
      </c>
    </row>
    <row r="11" spans="2:8" ht="14.25">
      <c r="B11" s="12"/>
      <c r="C11" s="13"/>
      <c r="D11" s="22">
        <f t="shared" si="0"/>
        <v>0</v>
      </c>
      <c r="E11" s="20">
        <f t="shared" si="1"/>
        <v>0</v>
      </c>
      <c r="F11" s="23"/>
      <c r="G11" s="9"/>
      <c r="H11" s="10">
        <f t="shared" si="2"/>
        <v>0</v>
      </c>
    </row>
    <row r="12" spans="2:8" ht="14.25">
      <c r="B12" s="14"/>
      <c r="C12" s="15"/>
      <c r="D12" s="22">
        <f t="shared" si="0"/>
        <v>0</v>
      </c>
      <c r="E12" s="21">
        <f t="shared" si="1"/>
        <v>0</v>
      </c>
      <c r="F12" s="24"/>
      <c r="G12" s="8"/>
      <c r="H12" s="10">
        <f t="shared" si="2"/>
        <v>0</v>
      </c>
    </row>
    <row r="13" spans="2:8" ht="14.25" thickBot="1">
      <c r="B13" s="12"/>
      <c r="C13" s="13"/>
      <c r="D13" s="22">
        <f t="shared" si="0"/>
        <v>0</v>
      </c>
      <c r="E13" s="20">
        <f t="shared" si="1"/>
        <v>0</v>
      </c>
      <c r="F13" s="23"/>
      <c r="G13" s="9"/>
      <c r="H13" s="10">
        <f t="shared" si="2"/>
        <v>0</v>
      </c>
    </row>
    <row r="14" spans="7:8" ht="14.25" thickBot="1">
      <c r="G14" s="18" t="s">
        <v>8</v>
      </c>
      <c r="H14" s="19">
        <f>SUM(H7:H13)</f>
        <v>176.400137592</v>
      </c>
    </row>
    <row r="16" ht="14.25">
      <c r="B16" t="s">
        <v>17</v>
      </c>
    </row>
    <row r="17" ht="14.25">
      <c r="B17" t="s">
        <v>18</v>
      </c>
    </row>
    <row r="18" ht="14.25">
      <c r="B18" t="s">
        <v>19</v>
      </c>
    </row>
    <row r="19" ht="14.25">
      <c r="B19" t="s">
        <v>20</v>
      </c>
    </row>
    <row r="20" ht="14.25">
      <c r="B20" t="s">
        <v>21</v>
      </c>
    </row>
    <row r="21" ht="14.25">
      <c r="B21" t="s">
        <v>22</v>
      </c>
    </row>
    <row r="22" ht="14.25">
      <c r="B22" t="s">
        <v>25</v>
      </c>
    </row>
    <row r="23" ht="14.25">
      <c r="B23" t="s">
        <v>24</v>
      </c>
    </row>
  </sheetData>
  <sheetProtection/>
  <mergeCells count="2">
    <mergeCell ref="B1:H1"/>
    <mergeCell ref="B2:H2"/>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1:L22"/>
  <sheetViews>
    <sheetView showGridLines="0" zoomScalePageLayoutView="0" workbookViewId="0" topLeftCell="A2">
      <selection activeCell="L30" sqref="L30"/>
    </sheetView>
  </sheetViews>
  <sheetFormatPr defaultColWidth="9.140625" defaultRowHeight="15"/>
  <cols>
    <col min="2" max="2" width="24.7109375" style="0" customWidth="1"/>
    <col min="3" max="5" width="13.57421875" style="0" customWidth="1"/>
    <col min="6" max="6" width="11.421875" style="0" customWidth="1"/>
    <col min="7" max="7" width="13.57421875" style="0" customWidth="1"/>
    <col min="8" max="8" width="15.57421875" style="0" customWidth="1"/>
  </cols>
  <sheetData>
    <row r="1" spans="2:8" ht="151.5" customHeight="1" hidden="1">
      <c r="B1" s="25" t="s">
        <v>23</v>
      </c>
      <c r="C1" s="25"/>
      <c r="D1" s="25"/>
      <c r="E1" s="25"/>
      <c r="F1" s="25"/>
      <c r="G1" s="25"/>
      <c r="H1" s="25"/>
    </row>
    <row r="2" spans="2:11" ht="54.75" customHeight="1">
      <c r="B2" s="25" t="s">
        <v>27</v>
      </c>
      <c r="C2" s="25"/>
      <c r="D2" s="25"/>
      <c r="E2" s="25"/>
      <c r="F2" s="25"/>
      <c r="G2" s="25"/>
      <c r="H2" s="25"/>
      <c r="K2" s="26"/>
    </row>
    <row r="4" spans="2:8" s="16" customFormat="1" ht="14.25">
      <c r="B4" s="16" t="s">
        <v>9</v>
      </c>
      <c r="C4" s="16" t="s">
        <v>10</v>
      </c>
      <c r="D4" s="16" t="s">
        <v>11</v>
      </c>
      <c r="E4" s="16" t="s">
        <v>12</v>
      </c>
      <c r="F4" s="16" t="s">
        <v>13</v>
      </c>
      <c r="G4" s="16" t="s">
        <v>14</v>
      </c>
      <c r="H4" s="16" t="s">
        <v>15</v>
      </c>
    </row>
    <row r="5" ht="14.25">
      <c r="G5" s="17" t="s">
        <v>6</v>
      </c>
    </row>
    <row r="6" spans="2:8" ht="42.75">
      <c r="B6" s="11" t="s">
        <v>1</v>
      </c>
      <c r="C6" s="1" t="s">
        <v>3</v>
      </c>
      <c r="D6" s="2" t="s">
        <v>4</v>
      </c>
      <c r="E6" s="1" t="s">
        <v>5</v>
      </c>
      <c r="F6" s="2" t="s">
        <v>16</v>
      </c>
      <c r="G6" s="7" t="s">
        <v>7</v>
      </c>
      <c r="H6" s="3" t="s">
        <v>0</v>
      </c>
    </row>
    <row r="7" spans="2:8" ht="14.25">
      <c r="B7" s="12" t="s">
        <v>2</v>
      </c>
      <c r="C7" s="13">
        <v>10</v>
      </c>
      <c r="D7" s="22">
        <f>F7*0.793651-C7</f>
        <v>5.000003899999999</v>
      </c>
      <c r="E7" s="20">
        <f>(C7+D7)*0.26</f>
        <v>3.900001014</v>
      </c>
      <c r="F7" s="23">
        <v>18.9</v>
      </c>
      <c r="G7" s="9">
        <v>28</v>
      </c>
      <c r="H7" s="10">
        <f>D7*G7</f>
        <v>140.0001092</v>
      </c>
    </row>
    <row r="8" spans="2:8" ht="14.25">
      <c r="B8" s="14"/>
      <c r="C8" s="15"/>
      <c r="D8" s="22">
        <f aca="true" t="shared" si="0" ref="D8:D13">F8*0.793651-C8</f>
        <v>0</v>
      </c>
      <c r="E8" s="21">
        <f aca="true" t="shared" si="1" ref="E8:E13">(C8+D8)*0.26</f>
        <v>0</v>
      </c>
      <c r="F8" s="24"/>
      <c r="G8" s="8"/>
      <c r="H8" s="10">
        <f aca="true" t="shared" si="2" ref="H8:H13">D8*G8</f>
        <v>0</v>
      </c>
    </row>
    <row r="9" spans="2:12" ht="14.25">
      <c r="B9" s="12"/>
      <c r="C9" s="13"/>
      <c r="D9" s="22">
        <f t="shared" si="0"/>
        <v>0</v>
      </c>
      <c r="E9" s="20">
        <f t="shared" si="1"/>
        <v>0</v>
      </c>
      <c r="F9" s="23"/>
      <c r="G9" s="9"/>
      <c r="H9" s="10">
        <f t="shared" si="2"/>
        <v>0</v>
      </c>
      <c r="I9" s="5"/>
      <c r="J9" s="4"/>
      <c r="K9" s="5"/>
      <c r="L9" s="6"/>
    </row>
    <row r="10" spans="2:8" ht="14.25">
      <c r="B10" s="14"/>
      <c r="C10" s="15"/>
      <c r="D10" s="22">
        <f t="shared" si="0"/>
        <v>0</v>
      </c>
      <c r="E10" s="21">
        <f t="shared" si="1"/>
        <v>0</v>
      </c>
      <c r="F10" s="24"/>
      <c r="G10" s="8"/>
      <c r="H10" s="10">
        <f t="shared" si="2"/>
        <v>0</v>
      </c>
    </row>
    <row r="11" spans="2:8" ht="14.25">
      <c r="B11" s="12"/>
      <c r="C11" s="13"/>
      <c r="D11" s="22">
        <f t="shared" si="0"/>
        <v>0</v>
      </c>
      <c r="E11" s="20">
        <f t="shared" si="1"/>
        <v>0</v>
      </c>
      <c r="F11" s="23"/>
      <c r="G11" s="9"/>
      <c r="H11" s="10">
        <f t="shared" si="2"/>
        <v>0</v>
      </c>
    </row>
    <row r="12" spans="2:8" ht="14.25">
      <c r="B12" s="14"/>
      <c r="C12" s="15"/>
      <c r="D12" s="22">
        <f t="shared" si="0"/>
        <v>0</v>
      </c>
      <c r="E12" s="21">
        <f t="shared" si="1"/>
        <v>0</v>
      </c>
      <c r="F12" s="24"/>
      <c r="G12" s="8"/>
      <c r="H12" s="10">
        <f t="shared" si="2"/>
        <v>0</v>
      </c>
    </row>
    <row r="13" spans="2:8" ht="14.25" thickBot="1">
      <c r="B13" s="12"/>
      <c r="C13" s="13"/>
      <c r="D13" s="22">
        <f t="shared" si="0"/>
        <v>0</v>
      </c>
      <c r="E13" s="20">
        <f t="shared" si="1"/>
        <v>0</v>
      </c>
      <c r="F13" s="23"/>
      <c r="G13" s="9"/>
      <c r="H13" s="10">
        <f t="shared" si="2"/>
        <v>0</v>
      </c>
    </row>
    <row r="14" spans="7:8" ht="14.25" thickBot="1">
      <c r="G14" s="18" t="s">
        <v>8</v>
      </c>
      <c r="H14" s="19">
        <f>SUM(H7:H13)</f>
        <v>140.0001092</v>
      </c>
    </row>
    <row r="16" ht="14.25">
      <c r="B16" t="s">
        <v>17</v>
      </c>
    </row>
    <row r="17" ht="14.25">
      <c r="B17" t="s">
        <v>18</v>
      </c>
    </row>
    <row r="18" ht="14.25">
      <c r="B18" t="s">
        <v>19</v>
      </c>
    </row>
    <row r="19" ht="14.25">
      <c r="B19" t="s">
        <v>20</v>
      </c>
    </row>
    <row r="20" ht="14.25">
      <c r="B20" t="s">
        <v>21</v>
      </c>
    </row>
    <row r="21" ht="14.25">
      <c r="B21" t="s">
        <v>22</v>
      </c>
    </row>
    <row r="22" ht="14.25">
      <c r="B22" t="s">
        <v>28</v>
      </c>
    </row>
  </sheetData>
  <sheetProtection/>
  <mergeCells count="2">
    <mergeCell ref="B1:H1"/>
    <mergeCell ref="B2:H2"/>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graham</dc:creator>
  <cp:keywords/>
  <dc:description/>
  <cp:lastModifiedBy>Hislen, Sarah</cp:lastModifiedBy>
  <cp:lastPrinted>2017-12-20T23:07:57Z</cp:lastPrinted>
  <dcterms:created xsi:type="dcterms:W3CDTF">2011-03-03T23:24:06Z</dcterms:created>
  <dcterms:modified xsi:type="dcterms:W3CDTF">2020-01-02T22:19:12Z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