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UPLAN\Website\"/>
    </mc:Choice>
  </mc:AlternateContent>
  <xr:revisionPtr revIDLastSave="0" documentId="8_{C00BA442-5D9D-4971-AB73-160889096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CSF CBR Future and Current Yr" sheetId="3" r:id="rId1"/>
    <sheet name="PostDoc" sheetId="4" r:id="rId2"/>
    <sheet name="UCSF CBR Prior Yr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4" i="6" l="1"/>
  <c r="X44" i="6"/>
  <c r="P44" i="6"/>
  <c r="H44" i="6"/>
  <c r="AG41" i="6"/>
  <c r="AF41" i="6"/>
  <c r="AE41" i="6"/>
  <c r="AD41" i="6"/>
  <c r="AC41" i="6"/>
  <c r="AB41" i="6"/>
  <c r="AA41" i="6"/>
  <c r="Y41" i="6"/>
  <c r="X41" i="6"/>
  <c r="W41" i="6"/>
  <c r="V41" i="6"/>
  <c r="U41" i="6"/>
  <c r="T41" i="6"/>
  <c r="S41" i="6"/>
  <c r="Q41" i="6"/>
  <c r="P41" i="6"/>
  <c r="O41" i="6"/>
  <c r="N41" i="6"/>
  <c r="M41" i="6"/>
  <c r="L41" i="6"/>
  <c r="K41" i="6"/>
  <c r="I41" i="6"/>
  <c r="H41" i="6"/>
  <c r="G41" i="6"/>
  <c r="F41" i="6"/>
  <c r="E41" i="6"/>
  <c r="D41" i="6"/>
  <c r="C41" i="6"/>
  <c r="AG19" i="6"/>
  <c r="AF19" i="6"/>
  <c r="AE19" i="6"/>
  <c r="AD19" i="6"/>
  <c r="AC19" i="6"/>
  <c r="AB19" i="6"/>
  <c r="AA19" i="6"/>
  <c r="Y19" i="6"/>
  <c r="X19" i="6"/>
  <c r="W19" i="6"/>
  <c r="V19" i="6"/>
  <c r="U19" i="6"/>
  <c r="T19" i="6"/>
  <c r="S19" i="6"/>
  <c r="Q19" i="6"/>
  <c r="P19" i="6"/>
  <c r="O19" i="6"/>
  <c r="N19" i="6"/>
  <c r="M19" i="6"/>
  <c r="L19" i="6"/>
  <c r="K19" i="6"/>
  <c r="I19" i="6"/>
  <c r="H19" i="6"/>
  <c r="G19" i="6"/>
  <c r="F19" i="6"/>
  <c r="E19" i="6"/>
  <c r="D19" i="6"/>
  <c r="C19" i="6"/>
  <c r="AG18" i="6"/>
  <c r="AF18" i="6"/>
  <c r="AE18" i="6"/>
  <c r="AD18" i="6"/>
  <c r="AC18" i="6"/>
  <c r="AB18" i="6"/>
  <c r="AA18" i="6"/>
  <c r="Y18" i="6"/>
  <c r="X18" i="6"/>
  <c r="W18" i="6"/>
  <c r="V18" i="6"/>
  <c r="U18" i="6"/>
  <c r="T18" i="6"/>
  <c r="S18" i="6"/>
  <c r="Q18" i="6"/>
  <c r="P18" i="6"/>
  <c r="O18" i="6"/>
  <c r="N18" i="6"/>
  <c r="M18" i="6"/>
  <c r="L18" i="6"/>
  <c r="K18" i="6"/>
  <c r="I18" i="6"/>
  <c r="H18" i="6"/>
  <c r="G18" i="6"/>
  <c r="F18" i="6"/>
  <c r="E18" i="6"/>
  <c r="D18" i="6"/>
  <c r="C18" i="6"/>
  <c r="AG17" i="6"/>
  <c r="AF17" i="6"/>
  <c r="AE17" i="6"/>
  <c r="AD17" i="6"/>
  <c r="AC17" i="6"/>
  <c r="AB17" i="6"/>
  <c r="AA17" i="6"/>
  <c r="Y17" i="6"/>
  <c r="X17" i="6"/>
  <c r="W17" i="6"/>
  <c r="V17" i="6"/>
  <c r="U17" i="6"/>
  <c r="T17" i="6"/>
  <c r="S17" i="6"/>
  <c r="Q17" i="6"/>
  <c r="P17" i="6"/>
  <c r="O17" i="6"/>
  <c r="N17" i="6"/>
  <c r="M17" i="6"/>
  <c r="L17" i="6"/>
  <c r="K17" i="6"/>
  <c r="I17" i="6"/>
  <c r="H17" i="6"/>
  <c r="G17" i="6"/>
  <c r="F17" i="6"/>
  <c r="E17" i="6"/>
  <c r="D17" i="6"/>
  <c r="C17" i="6"/>
  <c r="AG16" i="6"/>
  <c r="AF16" i="6"/>
  <c r="AE16" i="6"/>
  <c r="AD16" i="6"/>
  <c r="AC16" i="6"/>
  <c r="AB16" i="6"/>
  <c r="AA16" i="6"/>
  <c r="Y16" i="6"/>
  <c r="X16" i="6"/>
  <c r="W16" i="6"/>
  <c r="V16" i="6"/>
  <c r="U16" i="6"/>
  <c r="T16" i="6"/>
  <c r="S16" i="6"/>
  <c r="Q16" i="6"/>
  <c r="P16" i="6"/>
  <c r="O16" i="6"/>
  <c r="N16" i="6"/>
  <c r="M16" i="6"/>
  <c r="L16" i="6"/>
  <c r="K16" i="6"/>
  <c r="I16" i="6"/>
  <c r="H16" i="6"/>
  <c r="G16" i="6"/>
  <c r="F16" i="6"/>
  <c r="E16" i="6"/>
  <c r="D16" i="6"/>
  <c r="C16" i="6"/>
  <c r="AG15" i="6"/>
  <c r="AF15" i="6"/>
  <c r="AE15" i="6"/>
  <c r="AD15" i="6"/>
  <c r="AC15" i="6"/>
  <c r="AB15" i="6"/>
  <c r="AA15" i="6"/>
  <c r="Y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I15" i="6"/>
  <c r="H15" i="6"/>
  <c r="G15" i="6"/>
  <c r="F15" i="6"/>
  <c r="E15" i="6"/>
  <c r="D15" i="6"/>
  <c r="C15" i="6"/>
  <c r="Y14" i="6"/>
  <c r="X14" i="6"/>
  <c r="W14" i="6"/>
  <c r="V14" i="6"/>
  <c r="U14" i="6"/>
  <c r="T14" i="6"/>
  <c r="S14" i="6"/>
  <c r="Q14" i="6"/>
  <c r="P14" i="6"/>
  <c r="O14" i="6"/>
  <c r="N14" i="6"/>
  <c r="M14" i="6"/>
  <c r="L14" i="6"/>
  <c r="K14" i="6"/>
  <c r="I14" i="6"/>
  <c r="H14" i="6"/>
  <c r="G14" i="6"/>
  <c r="F14" i="6"/>
  <c r="E14" i="6"/>
  <c r="D14" i="6"/>
  <c r="C14" i="6"/>
  <c r="Y13" i="6"/>
  <c r="X13" i="6"/>
  <c r="W13" i="6"/>
  <c r="V13" i="6"/>
  <c r="U13" i="6"/>
  <c r="T13" i="6"/>
  <c r="S13" i="6"/>
  <c r="Q13" i="6"/>
  <c r="P13" i="6"/>
  <c r="O13" i="6"/>
  <c r="N13" i="6"/>
  <c r="M13" i="6"/>
  <c r="L13" i="6"/>
  <c r="K13" i="6"/>
  <c r="I13" i="6"/>
  <c r="H13" i="6"/>
  <c r="G13" i="6"/>
  <c r="F13" i="6"/>
  <c r="E13" i="6"/>
  <c r="D13" i="6"/>
  <c r="C13" i="6"/>
  <c r="AG12" i="6"/>
  <c r="AF12" i="6"/>
  <c r="AE12" i="6"/>
  <c r="AD12" i="6"/>
  <c r="AC12" i="6"/>
  <c r="AB12" i="6"/>
  <c r="AA12" i="6"/>
  <c r="Y12" i="6"/>
  <c r="X12" i="6"/>
  <c r="W12" i="6"/>
  <c r="V12" i="6"/>
  <c r="U12" i="6"/>
  <c r="T12" i="6"/>
  <c r="S12" i="6"/>
  <c r="Q12" i="6"/>
  <c r="P12" i="6"/>
  <c r="O12" i="6"/>
  <c r="N12" i="6"/>
  <c r="M12" i="6"/>
  <c r="L12" i="6"/>
  <c r="K12" i="6"/>
  <c r="I12" i="6"/>
  <c r="H12" i="6"/>
  <c r="G12" i="6"/>
  <c r="F12" i="6"/>
  <c r="E12" i="6"/>
  <c r="D12" i="6"/>
  <c r="C12" i="6"/>
  <c r="AG11" i="6"/>
  <c r="AF11" i="6"/>
  <c r="AE11" i="6"/>
  <c r="AD11" i="6"/>
  <c r="AC11" i="6"/>
  <c r="AB11" i="6"/>
  <c r="AA11" i="6"/>
  <c r="Y11" i="6"/>
  <c r="X11" i="6"/>
  <c r="W11" i="6"/>
  <c r="V11" i="6"/>
  <c r="U11" i="6"/>
  <c r="T11" i="6"/>
  <c r="S11" i="6"/>
  <c r="Q11" i="6"/>
  <c r="P11" i="6"/>
  <c r="O11" i="6"/>
  <c r="N11" i="6"/>
  <c r="M11" i="6"/>
  <c r="L11" i="6"/>
  <c r="K11" i="6"/>
  <c r="I11" i="6"/>
  <c r="H11" i="6"/>
  <c r="G11" i="6"/>
  <c r="F11" i="6"/>
  <c r="E11" i="6"/>
  <c r="D11" i="6"/>
  <c r="C11" i="6"/>
  <c r="AG10" i="6"/>
  <c r="AF10" i="6"/>
  <c r="AE10" i="6"/>
  <c r="AD10" i="6"/>
  <c r="AC10" i="6"/>
  <c r="AB10" i="6"/>
  <c r="AA10" i="6"/>
  <c r="Y10" i="6"/>
  <c r="X10" i="6"/>
  <c r="W10" i="6"/>
  <c r="V10" i="6"/>
  <c r="U10" i="6"/>
  <c r="T10" i="6"/>
  <c r="S10" i="6"/>
  <c r="Q10" i="6"/>
  <c r="P10" i="6"/>
  <c r="O10" i="6"/>
  <c r="N10" i="6"/>
  <c r="M10" i="6"/>
  <c r="L10" i="6"/>
  <c r="K10" i="6"/>
  <c r="I10" i="6"/>
  <c r="H10" i="6"/>
  <c r="G10" i="6"/>
  <c r="F10" i="6"/>
  <c r="E10" i="6"/>
  <c r="D10" i="6"/>
  <c r="C10" i="6"/>
  <c r="AG9" i="6"/>
  <c r="AF9" i="6"/>
  <c r="AE9" i="6"/>
  <c r="AD9" i="6"/>
  <c r="AC9" i="6"/>
  <c r="AB9" i="6"/>
  <c r="AA9" i="6"/>
  <c r="Y9" i="6"/>
  <c r="X9" i="6"/>
  <c r="W9" i="6"/>
  <c r="V9" i="6"/>
  <c r="U9" i="6"/>
  <c r="T9" i="6"/>
  <c r="S9" i="6"/>
  <c r="Q9" i="6"/>
  <c r="P9" i="6"/>
  <c r="O9" i="6"/>
  <c r="N9" i="6"/>
  <c r="M9" i="6"/>
  <c r="L9" i="6"/>
  <c r="K9" i="6"/>
  <c r="I9" i="6"/>
  <c r="H9" i="6"/>
  <c r="G9" i="6"/>
  <c r="F9" i="6"/>
  <c r="E9" i="6"/>
  <c r="D9" i="6"/>
  <c r="C9" i="6"/>
  <c r="AG8" i="6"/>
  <c r="AF8" i="6"/>
  <c r="AE8" i="6"/>
  <c r="AD8" i="6"/>
  <c r="AC8" i="6"/>
  <c r="AB8" i="6"/>
  <c r="AA8" i="6"/>
  <c r="Y8" i="6"/>
  <c r="X8" i="6"/>
  <c r="W8" i="6"/>
  <c r="V8" i="6"/>
  <c r="U8" i="6"/>
  <c r="T8" i="6"/>
  <c r="S8" i="6"/>
  <c r="Q8" i="6"/>
  <c r="P8" i="6"/>
  <c r="O8" i="6"/>
  <c r="N8" i="6"/>
  <c r="M8" i="6"/>
  <c r="L8" i="6"/>
  <c r="K8" i="6"/>
  <c r="I8" i="6"/>
  <c r="H8" i="6"/>
  <c r="G8" i="6"/>
  <c r="F8" i="6"/>
  <c r="E8" i="6"/>
  <c r="D8" i="6"/>
  <c r="C8" i="6"/>
  <c r="AG7" i="6"/>
  <c r="AF7" i="6"/>
  <c r="AE7" i="6"/>
  <c r="AD7" i="6"/>
  <c r="AC7" i="6"/>
  <c r="AB7" i="6"/>
  <c r="AA7" i="6"/>
  <c r="Y7" i="6"/>
  <c r="X7" i="6"/>
  <c r="W7" i="6"/>
  <c r="V7" i="6"/>
  <c r="U7" i="6"/>
  <c r="T7" i="6"/>
  <c r="S7" i="6"/>
  <c r="Q7" i="6"/>
  <c r="P7" i="6"/>
  <c r="O7" i="6"/>
  <c r="N7" i="6"/>
  <c r="M7" i="6"/>
  <c r="L7" i="6"/>
  <c r="K7" i="6"/>
  <c r="I7" i="6"/>
  <c r="H7" i="6"/>
  <c r="G7" i="6"/>
  <c r="F7" i="6"/>
  <c r="E7" i="6"/>
  <c r="D7" i="6"/>
  <c r="C7" i="6"/>
  <c r="AG6" i="6"/>
  <c r="AF6" i="6"/>
  <c r="AE6" i="6"/>
  <c r="AD6" i="6"/>
  <c r="AC6" i="6"/>
  <c r="AB6" i="6"/>
  <c r="AA6" i="6"/>
  <c r="Y6" i="6"/>
  <c r="X6" i="6"/>
  <c r="W6" i="6"/>
  <c r="V6" i="6"/>
  <c r="U6" i="6"/>
  <c r="T6" i="6"/>
  <c r="S6" i="6"/>
  <c r="Q6" i="6"/>
  <c r="P6" i="6"/>
  <c r="O6" i="6"/>
  <c r="N6" i="6"/>
  <c r="M6" i="6"/>
  <c r="L6" i="6"/>
  <c r="K6" i="6"/>
  <c r="I6" i="6"/>
  <c r="H6" i="6"/>
  <c r="G6" i="6"/>
  <c r="F6" i="6"/>
  <c r="E6" i="6"/>
  <c r="D6" i="6"/>
  <c r="C6" i="6"/>
  <c r="AG5" i="6"/>
  <c r="AF5" i="6"/>
  <c r="AE5" i="6"/>
  <c r="AD5" i="6"/>
  <c r="AC5" i="6"/>
  <c r="AB5" i="6"/>
  <c r="AA5" i="6"/>
  <c r="Y5" i="6"/>
  <c r="X5" i="6"/>
  <c r="W5" i="6"/>
  <c r="V5" i="6"/>
  <c r="U5" i="6"/>
  <c r="T5" i="6"/>
  <c r="S5" i="6"/>
  <c r="Q5" i="6"/>
  <c r="P5" i="6"/>
  <c r="O5" i="6"/>
  <c r="N5" i="6"/>
  <c r="M5" i="6"/>
  <c r="L5" i="6"/>
  <c r="K5" i="6"/>
  <c r="I5" i="6"/>
  <c r="H5" i="6"/>
  <c r="G5" i="6"/>
  <c r="F5" i="6"/>
  <c r="E5" i="6"/>
  <c r="D5" i="6"/>
  <c r="C5" i="6"/>
  <c r="AG4" i="6"/>
  <c r="AF4" i="6"/>
  <c r="AE4" i="6"/>
  <c r="AD4" i="6"/>
  <c r="AC4" i="6"/>
  <c r="AB4" i="6"/>
  <c r="AA4" i="6"/>
  <c r="Y4" i="6"/>
  <c r="X4" i="6"/>
  <c r="W4" i="6"/>
  <c r="V4" i="6"/>
  <c r="U4" i="6"/>
  <c r="T4" i="6"/>
  <c r="S4" i="6"/>
  <c r="Q4" i="6"/>
  <c r="P4" i="6"/>
  <c r="O4" i="6"/>
  <c r="N4" i="6"/>
  <c r="M4" i="6"/>
  <c r="L4" i="6"/>
  <c r="K4" i="6"/>
  <c r="I4" i="6"/>
  <c r="H4" i="6"/>
  <c r="G4" i="6"/>
  <c r="F4" i="6"/>
  <c r="E4" i="6"/>
  <c r="D4" i="6"/>
  <c r="C4" i="6"/>
  <c r="B45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7" i="4"/>
  <c r="B43" i="4"/>
  <c r="H44" i="3"/>
  <c r="C41" i="3"/>
  <c r="D41" i="3"/>
  <c r="E41" i="3"/>
  <c r="F41" i="3"/>
  <c r="G41" i="3"/>
  <c r="H41" i="3"/>
  <c r="I41" i="3"/>
  <c r="P4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4" i="3"/>
  <c r="K4" i="3"/>
  <c r="K18" i="3"/>
  <c r="X44" i="3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43" i="4"/>
  <c r="K41" i="3"/>
  <c r="L41" i="3"/>
  <c r="M41" i="3"/>
  <c r="N41" i="3"/>
  <c r="O41" i="3"/>
  <c r="P41" i="3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7" i="4"/>
  <c r="Q41" i="3"/>
  <c r="D45" i="4"/>
  <c r="E45" i="4"/>
  <c r="F45" i="4"/>
  <c r="G45" i="4"/>
  <c r="H45" i="4"/>
  <c r="C45" i="4"/>
  <c r="I45" i="4"/>
  <c r="AG45" i="4"/>
  <c r="Y45" i="4"/>
  <c r="Q45" i="4"/>
  <c r="D43" i="4"/>
  <c r="L5" i="3" l="1"/>
  <c r="M5" i="3"/>
  <c r="N5" i="3"/>
  <c r="O5" i="3"/>
  <c r="P5" i="3"/>
  <c r="Q5" i="3"/>
  <c r="L6" i="3"/>
  <c r="M6" i="3"/>
  <c r="N6" i="3"/>
  <c r="O6" i="3"/>
  <c r="P6" i="3"/>
  <c r="Q6" i="3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5" i="3"/>
  <c r="M15" i="3"/>
  <c r="N15" i="3"/>
  <c r="O15" i="3"/>
  <c r="P15" i="3"/>
  <c r="Q15" i="3"/>
  <c r="L16" i="3"/>
  <c r="M16" i="3"/>
  <c r="N16" i="3"/>
  <c r="O16" i="3"/>
  <c r="P16" i="3"/>
  <c r="Q16" i="3"/>
  <c r="L17" i="3"/>
  <c r="M17" i="3"/>
  <c r="N17" i="3"/>
  <c r="O17" i="3"/>
  <c r="P17" i="3"/>
  <c r="Q17" i="3"/>
  <c r="L18" i="3"/>
  <c r="M18" i="3"/>
  <c r="N18" i="3"/>
  <c r="O18" i="3"/>
  <c r="P18" i="3"/>
  <c r="Q18" i="3"/>
  <c r="L19" i="3"/>
  <c r="M19" i="3"/>
  <c r="N19" i="3"/>
  <c r="O19" i="3"/>
  <c r="P19" i="3"/>
  <c r="Q19" i="3"/>
  <c r="L4" i="3"/>
  <c r="M4" i="3"/>
  <c r="N4" i="3"/>
  <c r="O4" i="3"/>
  <c r="P4" i="3"/>
  <c r="Q4" i="3" l="1"/>
  <c r="AN44" i="3"/>
  <c r="AF44" i="3"/>
  <c r="AO41" i="3"/>
  <c r="AN41" i="3"/>
  <c r="AM41" i="3"/>
  <c r="AL41" i="3"/>
  <c r="AK41" i="3"/>
  <c r="AJ41" i="3"/>
  <c r="AI41" i="3"/>
  <c r="AG41" i="3"/>
  <c r="AF41" i="3"/>
  <c r="AE41" i="3"/>
  <c r="AD41" i="3"/>
  <c r="AC41" i="3"/>
  <c r="AB41" i="3"/>
  <c r="AA41" i="3"/>
  <c r="Y41" i="3"/>
  <c r="X41" i="3"/>
  <c r="W41" i="3"/>
  <c r="V41" i="3"/>
  <c r="U41" i="3"/>
  <c r="T41" i="3"/>
  <c r="S41" i="3"/>
  <c r="AO19" i="3"/>
  <c r="AN19" i="3"/>
  <c r="AM19" i="3"/>
  <c r="AL19" i="3"/>
  <c r="AK19" i="3"/>
  <c r="AJ19" i="3"/>
  <c r="AI19" i="3"/>
  <c r="AG19" i="3"/>
  <c r="AF19" i="3"/>
  <c r="AE19" i="3"/>
  <c r="AD19" i="3"/>
  <c r="AC19" i="3"/>
  <c r="AB19" i="3"/>
  <c r="AA19" i="3"/>
  <c r="Y19" i="3"/>
  <c r="X19" i="3"/>
  <c r="W19" i="3"/>
  <c r="V19" i="3"/>
  <c r="U19" i="3"/>
  <c r="T19" i="3"/>
  <c r="S19" i="3"/>
  <c r="AO18" i="3"/>
  <c r="AN18" i="3"/>
  <c r="AM18" i="3"/>
  <c r="AL18" i="3"/>
  <c r="AK18" i="3"/>
  <c r="AJ18" i="3"/>
  <c r="AI18" i="3"/>
  <c r="AG18" i="3"/>
  <c r="AF18" i="3"/>
  <c r="AE18" i="3"/>
  <c r="AD18" i="3"/>
  <c r="AC18" i="3"/>
  <c r="AB18" i="3"/>
  <c r="AA18" i="3"/>
  <c r="Y18" i="3"/>
  <c r="X18" i="3"/>
  <c r="W18" i="3"/>
  <c r="V18" i="3"/>
  <c r="U18" i="3"/>
  <c r="T18" i="3"/>
  <c r="S18" i="3"/>
  <c r="AO17" i="3"/>
  <c r="AN17" i="3"/>
  <c r="AM17" i="3"/>
  <c r="AL17" i="3"/>
  <c r="AK17" i="3"/>
  <c r="AJ17" i="3"/>
  <c r="AI17" i="3"/>
  <c r="AG17" i="3"/>
  <c r="AF17" i="3"/>
  <c r="AE17" i="3"/>
  <c r="AD17" i="3"/>
  <c r="AC17" i="3"/>
  <c r="AB17" i="3"/>
  <c r="AA17" i="3"/>
  <c r="Y17" i="3"/>
  <c r="X17" i="3"/>
  <c r="W17" i="3"/>
  <c r="V17" i="3"/>
  <c r="U17" i="3"/>
  <c r="T17" i="3"/>
  <c r="S17" i="3"/>
  <c r="AO16" i="3"/>
  <c r="AN16" i="3"/>
  <c r="AM16" i="3"/>
  <c r="AL16" i="3"/>
  <c r="AK16" i="3"/>
  <c r="AJ16" i="3"/>
  <c r="AI16" i="3"/>
  <c r="AG16" i="3"/>
  <c r="AF16" i="3"/>
  <c r="AE16" i="3"/>
  <c r="AD16" i="3"/>
  <c r="AC16" i="3"/>
  <c r="AB16" i="3"/>
  <c r="AA16" i="3"/>
  <c r="Y16" i="3"/>
  <c r="X16" i="3"/>
  <c r="W16" i="3"/>
  <c r="V16" i="3"/>
  <c r="U16" i="3"/>
  <c r="T16" i="3"/>
  <c r="S16" i="3"/>
  <c r="AO15" i="3"/>
  <c r="AN15" i="3"/>
  <c r="AM15" i="3"/>
  <c r="AL15" i="3"/>
  <c r="AK15" i="3"/>
  <c r="AJ15" i="3"/>
  <c r="AI15" i="3"/>
  <c r="AG15" i="3"/>
  <c r="AF15" i="3"/>
  <c r="AE15" i="3"/>
  <c r="AD15" i="3"/>
  <c r="AC15" i="3"/>
  <c r="AB15" i="3"/>
  <c r="AA15" i="3"/>
  <c r="Y15" i="3"/>
  <c r="X15" i="3"/>
  <c r="W15" i="3"/>
  <c r="V15" i="3"/>
  <c r="U15" i="3"/>
  <c r="T15" i="3"/>
  <c r="S15" i="3"/>
  <c r="AG14" i="3"/>
  <c r="AF14" i="3"/>
  <c r="AE14" i="3"/>
  <c r="AD14" i="3"/>
  <c r="AC14" i="3"/>
  <c r="AB14" i="3"/>
  <c r="AA14" i="3"/>
  <c r="Y14" i="3"/>
  <c r="X14" i="3"/>
  <c r="W14" i="3"/>
  <c r="V14" i="3"/>
  <c r="U14" i="3"/>
  <c r="T14" i="3"/>
  <c r="S14" i="3"/>
  <c r="AG13" i="3"/>
  <c r="AF13" i="3"/>
  <c r="AE13" i="3"/>
  <c r="AD13" i="3"/>
  <c r="AC13" i="3"/>
  <c r="AB13" i="3"/>
  <c r="AA13" i="3"/>
  <c r="Y13" i="3"/>
  <c r="X13" i="3"/>
  <c r="W13" i="3"/>
  <c r="V13" i="3"/>
  <c r="U13" i="3"/>
  <c r="T13" i="3"/>
  <c r="S13" i="3"/>
  <c r="AO12" i="3"/>
  <c r="AN12" i="3"/>
  <c r="AM12" i="3"/>
  <c r="AL12" i="3"/>
  <c r="AK12" i="3"/>
  <c r="AJ12" i="3"/>
  <c r="AI12" i="3"/>
  <c r="AG12" i="3"/>
  <c r="AF12" i="3"/>
  <c r="AE12" i="3"/>
  <c r="AD12" i="3"/>
  <c r="AC12" i="3"/>
  <c r="AB12" i="3"/>
  <c r="AA12" i="3"/>
  <c r="Y12" i="3"/>
  <c r="X12" i="3"/>
  <c r="W12" i="3"/>
  <c r="V12" i="3"/>
  <c r="U12" i="3"/>
  <c r="T12" i="3"/>
  <c r="S12" i="3"/>
  <c r="AO11" i="3"/>
  <c r="AN11" i="3"/>
  <c r="AM11" i="3"/>
  <c r="AL11" i="3"/>
  <c r="AK11" i="3"/>
  <c r="AJ11" i="3"/>
  <c r="AI11" i="3"/>
  <c r="AG11" i="3"/>
  <c r="AF11" i="3"/>
  <c r="AE11" i="3"/>
  <c r="AD11" i="3"/>
  <c r="AC11" i="3"/>
  <c r="AB11" i="3"/>
  <c r="AA11" i="3"/>
  <c r="Y11" i="3"/>
  <c r="X11" i="3"/>
  <c r="W11" i="3"/>
  <c r="V11" i="3"/>
  <c r="U11" i="3"/>
  <c r="T11" i="3"/>
  <c r="S11" i="3"/>
  <c r="AO10" i="3"/>
  <c r="AN10" i="3"/>
  <c r="AM10" i="3"/>
  <c r="AL10" i="3"/>
  <c r="AK10" i="3"/>
  <c r="AJ10" i="3"/>
  <c r="AI10" i="3"/>
  <c r="AG10" i="3"/>
  <c r="AF10" i="3"/>
  <c r="AE10" i="3"/>
  <c r="AD10" i="3"/>
  <c r="AC10" i="3"/>
  <c r="AB10" i="3"/>
  <c r="AA10" i="3"/>
  <c r="Y10" i="3"/>
  <c r="X10" i="3"/>
  <c r="W10" i="3"/>
  <c r="V10" i="3"/>
  <c r="U10" i="3"/>
  <c r="T10" i="3"/>
  <c r="S10" i="3"/>
  <c r="AO9" i="3"/>
  <c r="AN9" i="3"/>
  <c r="AM9" i="3"/>
  <c r="AL9" i="3"/>
  <c r="AK9" i="3"/>
  <c r="AJ9" i="3"/>
  <c r="AI9" i="3"/>
  <c r="AG9" i="3"/>
  <c r="AF9" i="3"/>
  <c r="AE9" i="3"/>
  <c r="AD9" i="3"/>
  <c r="AC9" i="3"/>
  <c r="AB9" i="3"/>
  <c r="AA9" i="3"/>
  <c r="Y9" i="3"/>
  <c r="X9" i="3"/>
  <c r="W9" i="3"/>
  <c r="V9" i="3"/>
  <c r="U9" i="3"/>
  <c r="T9" i="3"/>
  <c r="S9" i="3"/>
  <c r="AO8" i="3"/>
  <c r="AN8" i="3"/>
  <c r="AM8" i="3"/>
  <c r="AL8" i="3"/>
  <c r="AK8" i="3"/>
  <c r="AJ8" i="3"/>
  <c r="AI8" i="3"/>
  <c r="AG8" i="3"/>
  <c r="AF8" i="3"/>
  <c r="AE8" i="3"/>
  <c r="AD8" i="3"/>
  <c r="AC8" i="3"/>
  <c r="AB8" i="3"/>
  <c r="AA8" i="3"/>
  <c r="Y8" i="3"/>
  <c r="X8" i="3"/>
  <c r="W8" i="3"/>
  <c r="V8" i="3"/>
  <c r="U8" i="3"/>
  <c r="T8" i="3"/>
  <c r="S8" i="3"/>
  <c r="AO7" i="3"/>
  <c r="AN7" i="3"/>
  <c r="AM7" i="3"/>
  <c r="AL7" i="3"/>
  <c r="AK7" i="3"/>
  <c r="AJ7" i="3"/>
  <c r="AI7" i="3"/>
  <c r="AG7" i="3"/>
  <c r="AF7" i="3"/>
  <c r="AE7" i="3"/>
  <c r="AD7" i="3"/>
  <c r="AC7" i="3"/>
  <c r="AB7" i="3"/>
  <c r="AA7" i="3"/>
  <c r="Y7" i="3"/>
  <c r="X7" i="3"/>
  <c r="W7" i="3"/>
  <c r="V7" i="3"/>
  <c r="U7" i="3"/>
  <c r="T7" i="3"/>
  <c r="S7" i="3"/>
  <c r="AO6" i="3"/>
  <c r="AN6" i="3"/>
  <c r="AM6" i="3"/>
  <c r="AL6" i="3"/>
  <c r="AK6" i="3"/>
  <c r="AJ6" i="3"/>
  <c r="AI6" i="3"/>
  <c r="AG6" i="3"/>
  <c r="AF6" i="3"/>
  <c r="AE6" i="3"/>
  <c r="AD6" i="3"/>
  <c r="AC6" i="3"/>
  <c r="AB6" i="3"/>
  <c r="AA6" i="3"/>
  <c r="Y6" i="3"/>
  <c r="X6" i="3"/>
  <c r="W6" i="3"/>
  <c r="V6" i="3"/>
  <c r="U6" i="3"/>
  <c r="T6" i="3"/>
  <c r="S6" i="3"/>
  <c r="AO5" i="3"/>
  <c r="AN5" i="3"/>
  <c r="AM5" i="3"/>
  <c r="AL5" i="3"/>
  <c r="AK5" i="3"/>
  <c r="AJ5" i="3"/>
  <c r="AI5" i="3"/>
  <c r="AG5" i="3"/>
  <c r="AF5" i="3"/>
  <c r="AE5" i="3"/>
  <c r="AD5" i="3"/>
  <c r="AC5" i="3"/>
  <c r="AB5" i="3"/>
  <c r="AA5" i="3"/>
  <c r="Y5" i="3"/>
  <c r="X5" i="3"/>
  <c r="W5" i="3"/>
  <c r="V5" i="3"/>
  <c r="U5" i="3"/>
  <c r="T5" i="3"/>
  <c r="S5" i="3"/>
  <c r="AO4" i="3"/>
  <c r="AN4" i="3"/>
  <c r="AM4" i="3"/>
  <c r="AL4" i="3"/>
  <c r="AK4" i="3"/>
  <c r="AJ4" i="3"/>
  <c r="AI4" i="3"/>
  <c r="AG4" i="3"/>
  <c r="AF4" i="3"/>
  <c r="AE4" i="3"/>
  <c r="AD4" i="3"/>
  <c r="AC4" i="3"/>
  <c r="AB4" i="3"/>
  <c r="AA4" i="3"/>
  <c r="Y4" i="3"/>
  <c r="X4" i="3"/>
  <c r="W4" i="3"/>
  <c r="V4" i="3"/>
  <c r="U4" i="3"/>
  <c r="T4" i="3"/>
  <c r="S4" i="3"/>
  <c r="I23" i="4" l="1"/>
  <c r="G23" i="4"/>
  <c r="F43" i="4"/>
  <c r="K5" i="3" l="1"/>
  <c r="K17" i="3"/>
  <c r="K10" i="3"/>
  <c r="K11" i="3"/>
  <c r="K9" i="3"/>
  <c r="K16" i="3"/>
  <c r="K12" i="3"/>
  <c r="K13" i="3"/>
  <c r="K15" i="3"/>
  <c r="K14" i="3"/>
  <c r="K6" i="3"/>
  <c r="K19" i="3"/>
  <c r="K7" i="3"/>
  <c r="K8" i="3"/>
</calcChain>
</file>

<file path=xl/sharedStrings.xml><?xml version="1.0" encoding="utf-8"?>
<sst xmlns="http://schemas.openxmlformats.org/spreadsheetml/2006/main" count="267" uniqueCount="53">
  <si>
    <t>Management and Professional</t>
  </si>
  <si>
    <t>Grand Total</t>
  </si>
  <si>
    <t>Benefits Administration</t>
  </si>
  <si>
    <t>Dental Benefits</t>
  </si>
  <si>
    <t>Disability Benefits</t>
  </si>
  <si>
    <t>Employee Support Programs</t>
  </si>
  <si>
    <t>FICA Tax</t>
  </si>
  <si>
    <t>Incentive Award Programs</t>
  </si>
  <si>
    <t>Life Insurance</t>
  </si>
  <si>
    <t xml:space="preserve">Medical Benefits </t>
  </si>
  <si>
    <t>Retiree Health Benefits (OPEB)</t>
  </si>
  <si>
    <t>Retirement Benefits (UCRP)</t>
  </si>
  <si>
    <t>Senior Management Supplement</t>
  </si>
  <si>
    <t>Unemployment Insurance</t>
  </si>
  <si>
    <t>Vision Benefits</t>
  </si>
  <si>
    <t>Workers' Compensation</t>
  </si>
  <si>
    <t>TOTAL FRINGE BENEFIT COSTS</t>
  </si>
  <si>
    <t>Medical Benefits</t>
  </si>
  <si>
    <t>Retiree Health Benefits</t>
  </si>
  <si>
    <t>Retirement Benefits</t>
  </si>
  <si>
    <r>
      <t xml:space="preserve">UCSF Fringe Benefit Costs  
</t>
    </r>
    <r>
      <rPr>
        <b/>
        <sz val="11"/>
        <color rgb="FF7030A0"/>
        <rFont val="Calibri"/>
        <family val="2"/>
        <scheme val="minor"/>
      </rPr>
      <t>Rate by benefit category:</t>
    </r>
  </si>
  <si>
    <r>
      <t xml:space="preserve">UCSF Fringe Benefit Costs 
</t>
    </r>
    <r>
      <rPr>
        <b/>
        <sz val="11"/>
        <color rgb="FF7030A0"/>
        <rFont val="Calibri"/>
        <family val="2"/>
        <scheme val="minor"/>
      </rPr>
      <t>Benefit category percent of rate:</t>
    </r>
  </si>
  <si>
    <t>Faculty Non-Tenured and Adjunct</t>
  </si>
  <si>
    <r>
      <t>F</t>
    </r>
    <r>
      <rPr>
        <b/>
        <sz val="10"/>
        <color theme="0"/>
        <rFont val="Calibri"/>
        <family val="2"/>
        <scheme val="minor"/>
      </rPr>
      <t>acutly Tenured, Clinical, In-Residence</t>
    </r>
  </si>
  <si>
    <t>Academic and Staff General</t>
  </si>
  <si>
    <t>Postdoctoral Fellows</t>
  </si>
  <si>
    <t>Partial Benefit and Student</t>
  </si>
  <si>
    <r>
      <rPr>
        <b/>
        <sz val="16"/>
        <color theme="1"/>
        <rFont val="Calibri"/>
        <family val="2"/>
        <scheme val="minor"/>
      </rPr>
      <t>FY2023</t>
    </r>
    <r>
      <rPr>
        <b/>
        <sz val="12"/>
        <color theme="1"/>
        <rFont val="Calibri"/>
        <family val="2"/>
        <scheme val="minor"/>
      </rPr>
      <t xml:space="preserve"> Fringe Benefit Rate</t>
    </r>
  </si>
  <si>
    <t>2023 Postdoctoral Fellows</t>
  </si>
  <si>
    <t>2022 Postdoctoral Fellows</t>
  </si>
  <si>
    <t>2021 Postdoctoral Fellows</t>
  </si>
  <si>
    <t>2020 Postdoctoral Fellows</t>
  </si>
  <si>
    <t xml:space="preserve">PFCB (Pay for Family Care and Bonding leave) </t>
  </si>
  <si>
    <t>Postdoctoral Scholars Childcare</t>
  </si>
  <si>
    <r>
      <rPr>
        <b/>
        <sz val="16"/>
        <color theme="1"/>
        <rFont val="Calibri"/>
        <family val="2"/>
        <scheme val="minor"/>
      </rPr>
      <t>FY2024</t>
    </r>
    <r>
      <rPr>
        <b/>
        <sz val="12"/>
        <color theme="1"/>
        <rFont val="Calibri"/>
        <family val="2"/>
        <scheme val="minor"/>
      </rPr>
      <t xml:space="preserve"> Fringe Benefit Rate</t>
    </r>
  </si>
  <si>
    <r>
      <rPr>
        <b/>
        <sz val="16"/>
        <color theme="1"/>
        <rFont val="Calibri"/>
        <family val="2"/>
        <scheme val="minor"/>
      </rPr>
      <t>FY2025</t>
    </r>
    <r>
      <rPr>
        <b/>
        <sz val="12"/>
        <color theme="1"/>
        <rFont val="Calibri"/>
        <family val="2"/>
        <scheme val="minor"/>
      </rPr>
      <t xml:space="preserve"> Fringe Benefit Rate</t>
    </r>
  </si>
  <si>
    <t>NRSA Eligible</t>
  </si>
  <si>
    <t xml:space="preserve">PFCB (Pay for Faculty CBCR) </t>
  </si>
  <si>
    <t>2024 Postdoctoral Fellows</t>
  </si>
  <si>
    <t>2025 Postdoctoral Fellows</t>
  </si>
  <si>
    <t>2026 Postdoctoral Fellows</t>
  </si>
  <si>
    <r>
      <rPr>
        <b/>
        <sz val="16"/>
        <color theme="1"/>
        <rFont val="Calibri"/>
        <family val="2"/>
        <scheme val="minor"/>
      </rPr>
      <t>FY2026</t>
    </r>
    <r>
      <rPr>
        <b/>
        <sz val="12"/>
        <color theme="1"/>
        <rFont val="Calibri"/>
        <family val="2"/>
        <scheme val="minor"/>
      </rPr>
      <t xml:space="preserve"> Fringe Benefit Rate  </t>
    </r>
  </si>
  <si>
    <t>*updated June 2025 pending DHHS, CAS approval</t>
  </si>
  <si>
    <t xml:space="preserve">Faculty Tenured Ladder Rank, In Residence and Clinical </t>
  </si>
  <si>
    <t>Faculty Non-tenured Ladder Rank and Adjunct2</t>
  </si>
  <si>
    <t xml:space="preserve">Management and Professional </t>
  </si>
  <si>
    <t xml:space="preserve">Postdoctoral Fellows </t>
  </si>
  <si>
    <t>Partial Benefit and Students</t>
  </si>
  <si>
    <r>
      <rPr>
        <b/>
        <sz val="16"/>
        <color theme="1"/>
        <rFont val="Calibri"/>
        <family val="2"/>
        <scheme val="minor"/>
      </rPr>
      <t>FY2027</t>
    </r>
    <r>
      <rPr>
        <b/>
        <sz val="12"/>
        <color theme="1"/>
        <rFont val="Calibri"/>
        <family val="2"/>
        <scheme val="minor"/>
      </rPr>
      <t xml:space="preserve"> Fringe Benefit Rate  </t>
    </r>
  </si>
  <si>
    <t>Pending DHHS, CAS approval</t>
  </si>
  <si>
    <t xml:space="preserve">* Faculty CBCR is included in PFCB  FY 2027 CBR </t>
  </si>
  <si>
    <t>2027 Postdoctoral Fellows</t>
  </si>
  <si>
    <t xml:space="preserve">* Faculty CBCR is included in PFCB  FY 2026 CBR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</si>
</sst>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3" fillId="0" borderId="0" xfId="2" applyFont="1" applyAlignment="1">
      <alignment wrapText="1"/>
    </xf>
    <xf numFmtId="0" fontId="2" fillId="2" borderId="1" xfId="2" applyFont="1" applyFill="1" applyBorder="1" applyAlignment="1">
      <alignment horizontal="center" wrapText="1"/>
    </xf>
    <xf numFmtId="0" fontId="1" fillId="0" borderId="2" xfId="2" applyBorder="1"/>
    <xf numFmtId="0" fontId="2" fillId="2" borderId="2" xfId="2" applyFont="1" applyFill="1" applyBorder="1"/>
    <xf numFmtId="0" fontId="2" fillId="0" borderId="0" xfId="2" applyFont="1"/>
    <xf numFmtId="0" fontId="3" fillId="0" borderId="0" xfId="2" applyFont="1"/>
    <xf numFmtId="164" fontId="2" fillId="2" borderId="1" xfId="4" applyNumberFormat="1" applyFont="1" applyFill="1" applyBorder="1" applyAlignment="1">
      <alignment horizontal="center"/>
    </xf>
    <xf numFmtId="164" fontId="0" fillId="0" borderId="2" xfId="1" applyNumberFormat="1" applyFont="1" applyBorder="1"/>
    <xf numFmtId="10" fontId="0" fillId="0" borderId="2" xfId="1" applyNumberFormat="1" applyFont="1" applyBorder="1"/>
    <xf numFmtId="0" fontId="0" fillId="0" borderId="2" xfId="2" applyFont="1" applyBorder="1"/>
    <xf numFmtId="0" fontId="4" fillId="0" borderId="0" xfId="2" applyFont="1"/>
    <xf numFmtId="164" fontId="0" fillId="0" borderId="2" xfId="1" applyNumberFormat="1" applyFont="1" applyFill="1" applyBorder="1"/>
    <xf numFmtId="0" fontId="1" fillId="0" borderId="2" xfId="5" applyBorder="1"/>
    <xf numFmtId="0" fontId="0" fillId="3" borderId="0" xfId="0" applyFill="1"/>
    <xf numFmtId="164" fontId="0" fillId="4" borderId="2" xfId="1" applyNumberFormat="1" applyFont="1" applyFill="1" applyBorder="1"/>
    <xf numFmtId="0" fontId="0" fillId="4" borderId="2" xfId="2" applyFont="1" applyFill="1" applyBorder="1"/>
    <xf numFmtId="0" fontId="1" fillId="5" borderId="2" xfId="2" applyFill="1" applyBorder="1"/>
    <xf numFmtId="164" fontId="0" fillId="5" borderId="2" xfId="1" applyNumberFormat="1" applyFont="1" applyFill="1" applyBorder="1"/>
    <xf numFmtId="164" fontId="0" fillId="6" borderId="2" xfId="1" applyNumberFormat="1" applyFont="1" applyFill="1" applyBorder="1"/>
    <xf numFmtId="164" fontId="0" fillId="7" borderId="2" xfId="1" applyNumberFormat="1" applyFont="1" applyFill="1" applyBorder="1"/>
    <xf numFmtId="164" fontId="0" fillId="0" borderId="0" xfId="0" applyNumberFormat="1"/>
    <xf numFmtId="0" fontId="1" fillId="0" borderId="3" xfId="2" applyBorder="1"/>
    <xf numFmtId="0" fontId="9" fillId="0" borderId="0" xfId="0" applyFont="1"/>
    <xf numFmtId="43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164" fontId="1" fillId="0" borderId="2" xfId="1" applyNumberFormat="1" applyBorder="1"/>
    <xf numFmtId="164" fontId="1" fillId="0" borderId="2" xfId="1" applyNumberFormat="1" applyBorder="1" applyAlignment="1">
      <alignment wrapText="1"/>
    </xf>
    <xf numFmtId="164" fontId="1" fillId="5" borderId="2" xfId="1" applyNumberFormat="1" applyFill="1" applyBorder="1" applyAlignment="1">
      <alignment wrapText="1"/>
    </xf>
    <xf numFmtId="164" fontId="0" fillId="4" borderId="2" xfId="1" applyNumberFormat="1" applyFont="1" applyFill="1" applyBorder="1" applyAlignment="1">
      <alignment wrapText="1"/>
    </xf>
    <xf numFmtId="164" fontId="0" fillId="0" borderId="2" xfId="1" applyNumberFormat="1" applyFont="1" applyBorder="1" applyAlignment="1">
      <alignment wrapText="1"/>
    </xf>
    <xf numFmtId="164" fontId="2" fillId="2" borderId="4" xfId="1" applyNumberFormat="1" applyFont="1" applyFill="1" applyBorder="1"/>
  </cellXfs>
  <cellStyles count="8">
    <cellStyle name="Comma 2" xfId="3" xr:uid="{00000000-0005-0000-0000-000000000000}"/>
    <cellStyle name="Comma 2 3" xfId="6" xr:uid="{52444165-4322-41F9-9341-D5818CD34927}"/>
    <cellStyle name="Normal" xfId="0" builtinId="0"/>
    <cellStyle name="Normal 2 3" xfId="2" xr:uid="{00000000-0005-0000-0000-000002000000}"/>
    <cellStyle name="Normal 5" xfId="7" xr:uid="{57740C87-9733-425D-8C24-213D48F5611F}"/>
    <cellStyle name="Normal 7" xfId="5" xr:uid="{CCEC59EF-3AE8-43EA-9306-AC119B49A608}"/>
    <cellStyle name="Percent" xfId="1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8BCE5-3024-4C78-8A0B-F7714F880157}">
  <dimension ref="A1:AP47"/>
  <sheetViews>
    <sheetView showGridLines="0" tabSelected="1" zoomScale="66" zoomScaleNormal="66" zoomScalePageLayoutView="90" workbookViewId="0">
      <selection activeCell="I48" sqref="I48"/>
    </sheetView>
  </sheetViews>
  <sheetFormatPr defaultColWidth="8.7109375" defaultRowHeight="15" x14ac:dyDescent="0.25"/>
  <cols>
    <col min="1" max="1" width="32.42578125" customWidth="1"/>
    <col min="2" max="2" width="4.5703125" customWidth="1"/>
    <col min="3" max="3" width="13.28515625" customWidth="1"/>
    <col min="4" max="4" width="19.28515625" customWidth="1"/>
    <col min="5" max="5" width="19.5703125" customWidth="1"/>
    <col min="6" max="6" width="18.140625" customWidth="1"/>
    <col min="7" max="7" width="17.140625" customWidth="1"/>
    <col min="8" max="8" width="17.5703125" customWidth="1"/>
    <col min="9" max="9" width="16.42578125" customWidth="1"/>
    <col min="10" max="10" width="12.28515625" customWidth="1"/>
    <col min="11" max="11" width="13.42578125" customWidth="1"/>
    <col min="12" max="17" width="15.42578125" customWidth="1"/>
    <col min="18" max="18" width="11.28515625" bestFit="1" customWidth="1"/>
    <col min="19" max="25" width="12.5703125" customWidth="1"/>
    <col min="26" max="26" width="4.5703125" customWidth="1"/>
    <col min="27" max="33" width="11.140625" customWidth="1"/>
    <col min="34" max="34" width="2.140625" customWidth="1"/>
    <col min="35" max="41" width="12.28515625" customWidth="1"/>
    <col min="42" max="42" width="4.5703125" customWidth="1"/>
    <col min="43" max="43" width="2.140625" customWidth="1"/>
  </cols>
  <sheetData>
    <row r="1" spans="1:42" ht="21" x14ac:dyDescent="0.35">
      <c r="C1" s="11" t="s">
        <v>48</v>
      </c>
      <c r="K1" s="11" t="s">
        <v>41</v>
      </c>
      <c r="S1" s="11" t="s">
        <v>35</v>
      </c>
      <c r="AA1" s="11" t="s">
        <v>34</v>
      </c>
      <c r="AI1" s="11" t="s">
        <v>27</v>
      </c>
    </row>
    <row r="2" spans="1:42" ht="15.75" x14ac:dyDescent="0.25">
      <c r="C2" s="23" t="s">
        <v>49</v>
      </c>
      <c r="K2" s="23" t="s">
        <v>42</v>
      </c>
    </row>
    <row r="3" spans="1:42" ht="61.5" customHeight="1" x14ac:dyDescent="0.25">
      <c r="A3" s="1" t="s">
        <v>20</v>
      </c>
      <c r="B3" s="6"/>
      <c r="C3" s="2" t="s">
        <v>24</v>
      </c>
      <c r="D3" s="2" t="s">
        <v>43</v>
      </c>
      <c r="E3" s="2" t="s">
        <v>44</v>
      </c>
      <c r="F3" s="2" t="s">
        <v>45</v>
      </c>
      <c r="G3" s="2" t="s">
        <v>47</v>
      </c>
      <c r="H3" s="2" t="s">
        <v>46</v>
      </c>
      <c r="I3" s="2" t="s">
        <v>1</v>
      </c>
      <c r="J3" s="6"/>
      <c r="K3" s="2" t="s">
        <v>24</v>
      </c>
      <c r="L3" s="2" t="s">
        <v>23</v>
      </c>
      <c r="M3" s="2" t="s">
        <v>22</v>
      </c>
      <c r="N3" s="2" t="s">
        <v>0</v>
      </c>
      <c r="O3" s="2" t="s">
        <v>26</v>
      </c>
      <c r="P3" s="2" t="s">
        <v>25</v>
      </c>
      <c r="Q3" s="2" t="s">
        <v>1</v>
      </c>
      <c r="R3" s="6"/>
      <c r="S3" s="2" t="s">
        <v>24</v>
      </c>
      <c r="T3" s="2" t="s">
        <v>23</v>
      </c>
      <c r="U3" s="2" t="s">
        <v>22</v>
      </c>
      <c r="V3" s="2" t="s">
        <v>0</v>
      </c>
      <c r="W3" s="2" t="s">
        <v>26</v>
      </c>
      <c r="X3" s="2" t="s">
        <v>25</v>
      </c>
      <c r="Y3" s="2" t="s">
        <v>1</v>
      </c>
      <c r="Z3" s="6"/>
      <c r="AA3" s="2" t="s">
        <v>24</v>
      </c>
      <c r="AB3" s="2" t="s">
        <v>23</v>
      </c>
      <c r="AC3" s="2" t="s">
        <v>22</v>
      </c>
      <c r="AD3" s="2" t="s">
        <v>0</v>
      </c>
      <c r="AE3" s="2" t="s">
        <v>26</v>
      </c>
      <c r="AF3" s="2" t="s">
        <v>25</v>
      </c>
      <c r="AG3" s="2" t="s">
        <v>1</v>
      </c>
      <c r="AI3" s="2" t="s">
        <v>24</v>
      </c>
      <c r="AJ3" s="2" t="s">
        <v>23</v>
      </c>
      <c r="AK3" s="2" t="s">
        <v>22</v>
      </c>
      <c r="AL3" s="2" t="s">
        <v>0</v>
      </c>
      <c r="AM3" s="2" t="s">
        <v>26</v>
      </c>
      <c r="AN3" s="2" t="s">
        <v>25</v>
      </c>
      <c r="AO3" s="2" t="s">
        <v>1</v>
      </c>
      <c r="AP3" s="6"/>
    </row>
    <row r="4" spans="1:42" x14ac:dyDescent="0.25">
      <c r="A4" s="3" t="s">
        <v>2</v>
      </c>
      <c r="C4" s="8">
        <f>C25*$C$20</f>
        <v>1.7972632640624023E-3</v>
      </c>
      <c r="D4" s="8">
        <f>D25*$D$20</f>
        <v>1.1709687569879165E-3</v>
      </c>
      <c r="E4" s="8">
        <f>E25*$E$20</f>
        <v>1.5105269714685075E-3</v>
      </c>
      <c r="F4" s="8">
        <f>F25*$F$20</f>
        <v>1.6792334580079792E-3</v>
      </c>
      <c r="G4" s="8">
        <f>G25*$G$20</f>
        <v>4.2873965123945973E-5</v>
      </c>
      <c r="H4" s="8">
        <f>H25*$H$20</f>
        <v>1.4598280918236917E-3</v>
      </c>
      <c r="I4" s="8">
        <f>I25*$I$20</f>
        <v>1.3464615636833168E-3</v>
      </c>
      <c r="K4" s="8">
        <f t="shared" ref="K4:Q13" si="0">K25*K$20</f>
        <v>1.8151256881599773E-3</v>
      </c>
      <c r="L4" s="8">
        <f t="shared" si="0"/>
        <v>1.1448078888662159E-3</v>
      </c>
      <c r="M4" s="8">
        <f t="shared" si="0"/>
        <v>1.5122785233411568E-3</v>
      </c>
      <c r="N4" s="8">
        <f t="shared" si="0"/>
        <v>1.7913029604059707E-3</v>
      </c>
      <c r="O4" s="8">
        <f t="shared" si="0"/>
        <v>3.9757682630485313E-5</v>
      </c>
      <c r="P4" s="8">
        <f t="shared" si="0"/>
        <v>1.4801235068713462E-3</v>
      </c>
      <c r="Q4" s="8">
        <f t="shared" si="0"/>
        <v>1.3403805066586187E-3</v>
      </c>
      <c r="S4" s="8">
        <f t="shared" ref="S4:Y13" si="1">S25*S$20</f>
        <v>1.9975549577510797E-3</v>
      </c>
      <c r="T4" s="8">
        <f t="shared" si="1"/>
        <v>1.2978972820502338E-3</v>
      </c>
      <c r="U4" s="8">
        <f t="shared" si="1"/>
        <v>1.6494950016117896E-3</v>
      </c>
      <c r="V4" s="8">
        <f t="shared" si="1"/>
        <v>2.0530334728163964E-3</v>
      </c>
      <c r="W4" s="8">
        <f t="shared" si="1"/>
        <v>4.6068036996040881E-5</v>
      </c>
      <c r="X4" s="8">
        <f t="shared" si="1"/>
        <v>1.7499592468950712E-3</v>
      </c>
      <c r="Y4" s="8">
        <f t="shared" si="1"/>
        <v>1.7535913114098654E-3</v>
      </c>
      <c r="AA4" s="8">
        <f t="shared" ref="AA4:AG13" si="2">AA25*AA$20</f>
        <v>1.7182825363692685E-3</v>
      </c>
      <c r="AB4" s="8">
        <f t="shared" si="2"/>
        <v>1.1445105712922742E-3</v>
      </c>
      <c r="AC4" s="8">
        <f t="shared" si="2"/>
        <v>1.395350193545005E-3</v>
      </c>
      <c r="AD4" s="8">
        <f t="shared" si="2"/>
        <v>1.7204653400318987E-3</v>
      </c>
      <c r="AE4" s="8">
        <f t="shared" si="2"/>
        <v>4.4124254571369796E-5</v>
      </c>
      <c r="AF4" s="8">
        <f t="shared" si="2"/>
        <v>1.7553561011778591E-3</v>
      </c>
      <c r="AG4" s="8">
        <f t="shared" si="2"/>
        <v>1.4708627063795023E-3</v>
      </c>
      <c r="AI4" s="8">
        <f t="shared" ref="AI4:AO12" si="3">AI25*AI$20</f>
        <v>1.6279040102281002E-3</v>
      </c>
      <c r="AJ4" s="8">
        <f t="shared" si="3"/>
        <v>1.1260122002123311E-3</v>
      </c>
      <c r="AK4" s="8">
        <f t="shared" si="3"/>
        <v>1.2759125944731863E-3</v>
      </c>
      <c r="AL4" s="8">
        <f t="shared" si="3"/>
        <v>1.7279255043389063E-3</v>
      </c>
      <c r="AM4" s="8">
        <f t="shared" si="3"/>
        <v>1.1118992000024598E-4</v>
      </c>
      <c r="AN4" s="8">
        <f t="shared" si="3"/>
        <v>1.9251644944247703E-3</v>
      </c>
      <c r="AO4" s="8">
        <f t="shared" si="3"/>
        <v>1.4444702662575451E-3</v>
      </c>
    </row>
    <row r="5" spans="1:42" x14ac:dyDescent="0.25">
      <c r="A5" s="3" t="s">
        <v>3</v>
      </c>
      <c r="C5" s="8">
        <f t="shared" ref="C5:C19" si="4">C26*$C$20</f>
        <v>8.2765101643872217E-3</v>
      </c>
      <c r="D5" s="8">
        <f t="shared" ref="D5:D19" si="5">D26*$D$20</f>
        <v>3.6263345617511531E-3</v>
      </c>
      <c r="E5" s="8">
        <f t="shared" ref="E5:E19" si="6">E26*$E$20</f>
        <v>5.6842598061672541E-3</v>
      </c>
      <c r="F5" s="8">
        <f t="shared" ref="F5:F19" si="7">F26*$F$20</f>
        <v>4.9199027567503112E-3</v>
      </c>
      <c r="G5" s="8">
        <f t="shared" ref="G5:G19" si="8">G26*$G$20</f>
        <v>6.0811592687111972E-6</v>
      </c>
      <c r="H5" s="8">
        <f t="shared" ref="H5:H19" si="9">H26*$H$20</f>
        <v>3.939126461399157E-3</v>
      </c>
      <c r="I5" s="8">
        <f t="shared" ref="I5:I19" si="10">I26*$I$20</f>
        <v>5.1280889829161142E-3</v>
      </c>
      <c r="K5" s="8">
        <f t="shared" si="0"/>
        <v>8.6068785213710575E-3</v>
      </c>
      <c r="L5" s="8">
        <f t="shared" si="0"/>
        <v>3.6890195105989806E-3</v>
      </c>
      <c r="M5" s="8">
        <f t="shared" si="0"/>
        <v>5.9047945599667402E-3</v>
      </c>
      <c r="N5" s="8">
        <f t="shared" si="0"/>
        <v>5.184645619520931E-3</v>
      </c>
      <c r="O5" s="8">
        <f t="shared" si="0"/>
        <v>6.5157293238756575E-6</v>
      </c>
      <c r="P5" s="8">
        <f t="shared" si="0"/>
        <v>3.9833335869153908E-3</v>
      </c>
      <c r="Q5" s="8">
        <f t="shared" si="0"/>
        <v>5.2878107315404025E-3</v>
      </c>
      <c r="S5" s="8">
        <f t="shared" si="1"/>
        <v>8.8782103303413108E-3</v>
      </c>
      <c r="T5" s="8">
        <f t="shared" si="1"/>
        <v>3.9199919552157679E-3</v>
      </c>
      <c r="U5" s="8">
        <f t="shared" si="1"/>
        <v>5.8780578826571339E-3</v>
      </c>
      <c r="V5" s="8">
        <f t="shared" si="1"/>
        <v>5.4943866753194605E-3</v>
      </c>
      <c r="W5" s="8">
        <f t="shared" si="1"/>
        <v>1.2208876860160667E-5</v>
      </c>
      <c r="X5" s="8">
        <f t="shared" si="1"/>
        <v>4.6528153608227703E-3</v>
      </c>
      <c r="Y5" s="8">
        <f t="shared" si="1"/>
        <v>6.483917634854567E-3</v>
      </c>
      <c r="AA5" s="8">
        <f t="shared" si="2"/>
        <v>9.0702779878829957E-3</v>
      </c>
      <c r="AB5" s="8">
        <f t="shared" si="2"/>
        <v>4.0681472431839229E-3</v>
      </c>
      <c r="AC5" s="8">
        <f t="shared" si="2"/>
        <v>5.8346092221210899E-3</v>
      </c>
      <c r="AD5" s="8">
        <f t="shared" si="2"/>
        <v>5.3995471441832003E-3</v>
      </c>
      <c r="AE5" s="8">
        <f t="shared" si="2"/>
        <v>1.2272546515056902E-5</v>
      </c>
      <c r="AF5" s="8">
        <f t="shared" si="2"/>
        <v>4.7809240218767163E-3</v>
      </c>
      <c r="AG5" s="8">
        <f t="shared" si="2"/>
        <v>6.3630458564917771E-3</v>
      </c>
      <c r="AI5" s="8">
        <f t="shared" si="3"/>
        <v>9.2452368173428119E-3</v>
      </c>
      <c r="AJ5" s="8">
        <f t="shared" si="3"/>
        <v>4.0919786112579059E-3</v>
      </c>
      <c r="AK5" s="8">
        <f t="shared" si="3"/>
        <v>5.7090600231364487E-3</v>
      </c>
      <c r="AL5" s="8">
        <f t="shared" si="3"/>
        <v>5.486401951364986E-3</v>
      </c>
      <c r="AM5" s="8">
        <f t="shared" si="3"/>
        <v>1.9528616656567056E-6</v>
      </c>
      <c r="AN5" s="8">
        <f t="shared" si="3"/>
        <v>5.1643448070763931E-3</v>
      </c>
      <c r="AO5" s="8">
        <f t="shared" si="3"/>
        <v>6.4856041197746588E-3</v>
      </c>
    </row>
    <row r="6" spans="1:42" x14ac:dyDescent="0.25">
      <c r="A6" s="3" t="s">
        <v>4</v>
      </c>
      <c r="C6" s="8">
        <f t="shared" si="4"/>
        <v>9.9693382338577339E-4</v>
      </c>
      <c r="D6" s="8">
        <f t="shared" si="5"/>
        <v>3.4276221213256399E-4</v>
      </c>
      <c r="E6" s="8">
        <f t="shared" si="6"/>
        <v>5.994556898475654E-4</v>
      </c>
      <c r="F6" s="8">
        <f t="shared" si="7"/>
        <v>4.7276923115839196E-4</v>
      </c>
      <c r="G6" s="8">
        <f t="shared" si="8"/>
        <v>1.0269454470698282E-4</v>
      </c>
      <c r="H6" s="8">
        <f t="shared" si="9"/>
        <v>1.3934298030301717E-3</v>
      </c>
      <c r="I6" s="8">
        <f t="shared" si="10"/>
        <v>6.1371554192522857E-4</v>
      </c>
      <c r="K6" s="8">
        <f t="shared" si="0"/>
        <v>1.0511476118662633E-3</v>
      </c>
      <c r="L6" s="8">
        <f t="shared" si="0"/>
        <v>3.460412189371959E-4</v>
      </c>
      <c r="M6" s="8">
        <f t="shared" si="0"/>
        <v>6.2935172872377436E-4</v>
      </c>
      <c r="N6" s="8">
        <f t="shared" si="0"/>
        <v>4.8989214457164699E-4</v>
      </c>
      <c r="O6" s="8">
        <f t="shared" si="0"/>
        <v>1.2698401848931822E-4</v>
      </c>
      <c r="P6" s="8">
        <f t="shared" si="0"/>
        <v>1.4498307990588872E-3</v>
      </c>
      <c r="Q6" s="8">
        <f t="shared" si="0"/>
        <v>6.4375269387194941E-4</v>
      </c>
      <c r="S6" s="8">
        <f t="shared" si="1"/>
        <v>1.0893256635307019E-3</v>
      </c>
      <c r="T6" s="8">
        <f t="shared" si="1"/>
        <v>3.7083950507355398E-4</v>
      </c>
      <c r="U6" s="8">
        <f t="shared" si="1"/>
        <v>6.4526265370720042E-4</v>
      </c>
      <c r="V6" s="8">
        <f t="shared" si="1"/>
        <v>5.3132423106893234E-4</v>
      </c>
      <c r="W6" s="8">
        <f t="shared" si="1"/>
        <v>1.6549174845857827E-4</v>
      </c>
      <c r="X6" s="8">
        <f t="shared" si="1"/>
        <v>1.6866993038310318E-3</v>
      </c>
      <c r="Y6" s="8">
        <f t="shared" si="1"/>
        <v>7.9564285802609846E-4</v>
      </c>
      <c r="AA6" s="8">
        <f t="shared" si="2"/>
        <v>1.1052225241210743E-3</v>
      </c>
      <c r="AB6" s="8">
        <f t="shared" si="2"/>
        <v>3.8603816944969137E-4</v>
      </c>
      <c r="AC6" s="8">
        <f t="shared" si="2"/>
        <v>6.3739502863981027E-4</v>
      </c>
      <c r="AD6" s="8">
        <f t="shared" si="2"/>
        <v>5.2811757646958717E-4</v>
      </c>
      <c r="AE6" s="8">
        <f t="shared" si="2"/>
        <v>1.745135761353853E-4</v>
      </c>
      <c r="AF6" s="8">
        <f t="shared" si="2"/>
        <v>1.6936450638345287E-3</v>
      </c>
      <c r="AG6" s="8">
        <f t="shared" si="2"/>
        <v>7.8011231520342859E-4</v>
      </c>
      <c r="AI6" s="8">
        <f t="shared" si="3"/>
        <v>1.1171772325710514E-3</v>
      </c>
      <c r="AJ6" s="8">
        <f t="shared" si="3"/>
        <v>3.8556260505145457E-4</v>
      </c>
      <c r="AK6" s="8">
        <f t="shared" si="3"/>
        <v>6.3023553454085444E-4</v>
      </c>
      <c r="AL6" s="8">
        <f t="shared" si="3"/>
        <v>5.3274427291019621E-4</v>
      </c>
      <c r="AM6" s="8">
        <f t="shared" si="3"/>
        <v>1.1293701874811136E-4</v>
      </c>
      <c r="AN6" s="8">
        <f t="shared" si="3"/>
        <v>1.7555626838226836E-3</v>
      </c>
      <c r="AO6" s="8">
        <f t="shared" si="3"/>
        <v>7.8817380541758417E-4</v>
      </c>
    </row>
    <row r="7" spans="1:42" x14ac:dyDescent="0.25">
      <c r="A7" s="3" t="s">
        <v>5</v>
      </c>
      <c r="C7" s="8">
        <f t="shared" si="4"/>
        <v>2.885029844775476E-3</v>
      </c>
      <c r="D7" s="8">
        <f t="shared" si="5"/>
        <v>3.1848838641009747E-3</v>
      </c>
      <c r="E7" s="8">
        <f t="shared" si="6"/>
        <v>2.81700978286532E-3</v>
      </c>
      <c r="F7" s="8">
        <f t="shared" si="7"/>
        <v>3.5040176949014358E-3</v>
      </c>
      <c r="G7" s="8">
        <f t="shared" si="8"/>
        <v>2.884493537882565E-3</v>
      </c>
      <c r="H7" s="8">
        <f t="shared" si="9"/>
        <v>2.2512445083432745E-3</v>
      </c>
      <c r="I7" s="8">
        <f t="shared" si="10"/>
        <v>3.0565298146529572E-3</v>
      </c>
      <c r="K7" s="8">
        <f t="shared" si="0"/>
        <v>3.5294929144748335E-3</v>
      </c>
      <c r="L7" s="8">
        <f t="shared" si="0"/>
        <v>3.7394485397606249E-3</v>
      </c>
      <c r="M7" s="8">
        <f t="shared" si="0"/>
        <v>3.4876693721547273E-3</v>
      </c>
      <c r="N7" s="8">
        <f t="shared" si="0"/>
        <v>4.7556958734171744E-3</v>
      </c>
      <c r="O7" s="8">
        <f t="shared" si="0"/>
        <v>3.1701176415881837E-3</v>
      </c>
      <c r="P7" s="8">
        <f t="shared" si="0"/>
        <v>2.7978195520495944E-3</v>
      </c>
      <c r="Q7" s="8">
        <f t="shared" si="0"/>
        <v>3.7037258020815667E-3</v>
      </c>
      <c r="S7" s="8">
        <f t="shared" si="1"/>
        <v>3.2245025478338796E-3</v>
      </c>
      <c r="T7" s="8">
        <f t="shared" si="1"/>
        <v>3.8662666767219959E-3</v>
      </c>
      <c r="U7" s="8">
        <f t="shared" si="1"/>
        <v>3.5938044823724232E-3</v>
      </c>
      <c r="V7" s="8">
        <f t="shared" si="1"/>
        <v>3.4017650394410578E-3</v>
      </c>
      <c r="W7" s="8">
        <f t="shared" si="1"/>
        <v>2.8601964393921032E-3</v>
      </c>
      <c r="X7" s="8">
        <f t="shared" si="1"/>
        <v>3.0426711136752817E-3</v>
      </c>
      <c r="Y7" s="8">
        <f t="shared" si="1"/>
        <v>4.0387931163192829E-3</v>
      </c>
      <c r="AA7" s="8">
        <f t="shared" si="2"/>
        <v>2.7120323133867108E-3</v>
      </c>
      <c r="AB7" s="8">
        <f t="shared" si="2"/>
        <v>3.1996211331236685E-3</v>
      </c>
      <c r="AC7" s="8">
        <f t="shared" si="2"/>
        <v>2.8166876852183487E-3</v>
      </c>
      <c r="AD7" s="8">
        <f t="shared" si="2"/>
        <v>2.7633701759297463E-3</v>
      </c>
      <c r="AE7" s="8">
        <f t="shared" si="2"/>
        <v>2.6892380688918653E-3</v>
      </c>
      <c r="AF7" s="8">
        <f t="shared" si="2"/>
        <v>2.4860268626969591E-3</v>
      </c>
      <c r="AG7" s="8">
        <f t="shared" si="2"/>
        <v>3.2516844657569603E-3</v>
      </c>
      <c r="AI7" s="8">
        <f t="shared" si="3"/>
        <v>3.96910559004002E-3</v>
      </c>
      <c r="AJ7" s="8">
        <f t="shared" si="3"/>
        <v>4.775591498679151E-3</v>
      </c>
      <c r="AK7" s="8">
        <f t="shared" si="3"/>
        <v>4.2230357893769102E-3</v>
      </c>
      <c r="AL7" s="8">
        <f t="shared" si="3"/>
        <v>4.0985535597661557E-3</v>
      </c>
      <c r="AM7" s="8">
        <f t="shared" si="3"/>
        <v>3.7746322713149432E-3</v>
      </c>
      <c r="AN7" s="8">
        <f t="shared" si="3"/>
        <v>3.8981710621852459E-3</v>
      </c>
      <c r="AO7" s="8">
        <f t="shared" si="3"/>
        <v>4.8283174866558254E-3</v>
      </c>
    </row>
    <row r="8" spans="1:42" x14ac:dyDescent="0.25">
      <c r="A8" s="3" t="s">
        <v>6</v>
      </c>
      <c r="C8" s="8">
        <f t="shared" si="4"/>
        <v>8.0806999285660569E-2</v>
      </c>
      <c r="D8" s="8">
        <f t="shared" si="5"/>
        <v>5.8702690553226813E-2</v>
      </c>
      <c r="E8" s="8">
        <f t="shared" si="6"/>
        <v>7.8898314836507027E-2</v>
      </c>
      <c r="F8" s="8">
        <f t="shared" si="7"/>
        <v>6.9071428993755415E-2</v>
      </c>
      <c r="G8" s="8">
        <f t="shared" si="8"/>
        <v>1.5296435975416932E-2</v>
      </c>
      <c r="H8" s="8">
        <f t="shared" si="9"/>
        <v>1.0577539274677677E-2</v>
      </c>
      <c r="I8" s="8">
        <f t="shared" si="10"/>
        <v>6.1945631852586558E-2</v>
      </c>
      <c r="K8" s="8">
        <f t="shared" si="0"/>
        <v>7.9632135238947507E-2</v>
      </c>
      <c r="L8" s="8">
        <f t="shared" si="0"/>
        <v>5.6722104455537485E-2</v>
      </c>
      <c r="M8" s="8">
        <f t="shared" si="0"/>
        <v>7.8502618399021049E-2</v>
      </c>
      <c r="N8" s="8">
        <f t="shared" si="0"/>
        <v>6.4647361058941671E-2</v>
      </c>
      <c r="O8" s="8">
        <f t="shared" si="0"/>
        <v>1.3649132037859934E-2</v>
      </c>
      <c r="P8" s="8">
        <f t="shared" si="0"/>
        <v>1.0223157855555717E-2</v>
      </c>
      <c r="Q8" s="8">
        <f t="shared" si="0"/>
        <v>6.0214826231686128E-2</v>
      </c>
      <c r="S8" s="8">
        <f t="shared" si="1"/>
        <v>7.8797255952460829E-2</v>
      </c>
      <c r="T8" s="8">
        <f t="shared" si="1"/>
        <v>5.7421298295450555E-2</v>
      </c>
      <c r="U8" s="8">
        <f t="shared" si="1"/>
        <v>7.7108832943799457E-2</v>
      </c>
      <c r="V8" s="8">
        <f t="shared" si="1"/>
        <v>6.5620766793851204E-2</v>
      </c>
      <c r="W8" s="8">
        <f t="shared" si="1"/>
        <v>1.5105796668623512E-2</v>
      </c>
      <c r="X8" s="8">
        <f t="shared" si="1"/>
        <v>1.0843521372537211E-2</v>
      </c>
      <c r="Y8" s="8">
        <f t="shared" si="1"/>
        <v>7.0747842285836207E-2</v>
      </c>
      <c r="AA8" s="8">
        <f t="shared" si="2"/>
        <v>7.6266195482280516E-2</v>
      </c>
      <c r="AB8" s="8">
        <f t="shared" si="2"/>
        <v>5.6031310256847669E-2</v>
      </c>
      <c r="AC8" s="8">
        <f t="shared" si="2"/>
        <v>7.290518924960529E-2</v>
      </c>
      <c r="AD8" s="8">
        <f t="shared" si="2"/>
        <v>6.1817509652545823E-2</v>
      </c>
      <c r="AE8" s="8">
        <f t="shared" si="2"/>
        <v>1.6488333859322593E-2</v>
      </c>
      <c r="AF8" s="8">
        <f t="shared" si="2"/>
        <v>1.1003129484560467E-2</v>
      </c>
      <c r="AG8" s="8">
        <f t="shared" si="2"/>
        <v>6.5899541651045168E-2</v>
      </c>
      <c r="AI8" s="8">
        <f t="shared" si="3"/>
        <v>7.4539278125901276E-2</v>
      </c>
      <c r="AJ8" s="8">
        <f t="shared" si="3"/>
        <v>5.3194510861076481E-2</v>
      </c>
      <c r="AK8" s="8">
        <f t="shared" si="3"/>
        <v>6.8307934441557458E-2</v>
      </c>
      <c r="AL8" s="8">
        <f t="shared" si="3"/>
        <v>5.9993232653491428E-2</v>
      </c>
      <c r="AM8" s="8">
        <f t="shared" si="3"/>
        <v>1.5492831107349562E-2</v>
      </c>
      <c r="AN8" s="8">
        <f t="shared" si="3"/>
        <v>1.1033642937285534E-2</v>
      </c>
      <c r="AO8" s="8">
        <f t="shared" si="3"/>
        <v>6.3664496875593932E-2</v>
      </c>
    </row>
    <row r="9" spans="1:42" x14ac:dyDescent="0.25">
      <c r="A9" s="3" t="s">
        <v>7</v>
      </c>
      <c r="C9" s="8">
        <f t="shared" si="4"/>
        <v>2.8874724434719153E-3</v>
      </c>
      <c r="D9" s="8">
        <f t="shared" si="5"/>
        <v>3.3229206984574018E-3</v>
      </c>
      <c r="E9" s="8">
        <f t="shared" si="6"/>
        <v>2.9885640300075953E-3</v>
      </c>
      <c r="F9" s="8">
        <f t="shared" si="7"/>
        <v>2.9938309704369902E-3</v>
      </c>
      <c r="G9" s="8">
        <f t="shared" si="8"/>
        <v>2.511262802235281E-3</v>
      </c>
      <c r="H9" s="8">
        <f t="shared" si="9"/>
        <v>2.3449716836710932E-3</v>
      </c>
      <c r="I9" s="8">
        <f t="shared" si="10"/>
        <v>3.0072877056424737E-3</v>
      </c>
      <c r="K9" s="8">
        <f t="shared" si="0"/>
        <v>1.3554895371793924E-3</v>
      </c>
      <c r="L9" s="8">
        <f t="shared" si="0"/>
        <v>1.5823429489019197E-3</v>
      </c>
      <c r="M9" s="8">
        <f t="shared" si="0"/>
        <v>1.5038249490793661E-3</v>
      </c>
      <c r="N9" s="8">
        <f t="shared" si="0"/>
        <v>1.3771245572194251E-3</v>
      </c>
      <c r="O9" s="8">
        <f t="shared" si="0"/>
        <v>1.2096598777676787E-3</v>
      </c>
      <c r="P9" s="8">
        <f t="shared" si="0"/>
        <v>1.1869273377985636E-3</v>
      </c>
      <c r="Q9" s="8">
        <f t="shared" si="0"/>
        <v>1.4487561151019677E-3</v>
      </c>
      <c r="S9" s="8">
        <f t="shared" si="1"/>
        <v>1.4998724253061147E-3</v>
      </c>
      <c r="T9" s="8">
        <f t="shared" si="1"/>
        <v>1.6522383331235956E-3</v>
      </c>
      <c r="U9" s="8">
        <f t="shared" si="1"/>
        <v>1.6421694667461285E-3</v>
      </c>
      <c r="V9" s="8">
        <f t="shared" si="1"/>
        <v>1.5904037199320955E-3</v>
      </c>
      <c r="W9" s="8">
        <f t="shared" si="1"/>
        <v>1.3144637127303731E-3</v>
      </c>
      <c r="X9" s="8">
        <f t="shared" si="1"/>
        <v>1.4482105344906335E-3</v>
      </c>
      <c r="Y9" s="8">
        <f t="shared" si="1"/>
        <v>1.8146573757869152E-3</v>
      </c>
      <c r="AA9" s="8">
        <f t="shared" si="2"/>
        <v>7.8858170750293103E-4</v>
      </c>
      <c r="AB9" s="8">
        <f t="shared" si="2"/>
        <v>9.1767161647474647E-4</v>
      </c>
      <c r="AC9" s="8">
        <f t="shared" si="2"/>
        <v>7.9452127511106302E-4</v>
      </c>
      <c r="AD9" s="8">
        <f t="shared" si="2"/>
        <v>8.0577903834784883E-4</v>
      </c>
      <c r="AE9" s="8">
        <f t="shared" si="2"/>
        <v>7.7516982864651559E-4</v>
      </c>
      <c r="AF9" s="8">
        <f t="shared" si="2"/>
        <v>6.9628737898533776E-4</v>
      </c>
      <c r="AG9" s="8">
        <f t="shared" si="2"/>
        <v>9.3761069159835298E-4</v>
      </c>
      <c r="AI9" s="8">
        <f t="shared" si="3"/>
        <v>0</v>
      </c>
      <c r="AJ9" s="8">
        <f t="shared" si="3"/>
        <v>0</v>
      </c>
      <c r="AK9" s="8">
        <f t="shared" si="3"/>
        <v>0</v>
      </c>
      <c r="AL9" s="8">
        <f t="shared" si="3"/>
        <v>0</v>
      </c>
      <c r="AM9" s="8">
        <f t="shared" si="3"/>
        <v>0</v>
      </c>
      <c r="AN9" s="8">
        <f t="shared" si="3"/>
        <v>0</v>
      </c>
      <c r="AO9" s="8">
        <f t="shared" si="3"/>
        <v>0</v>
      </c>
    </row>
    <row r="10" spans="1:42" x14ac:dyDescent="0.25">
      <c r="A10" s="3" t="s">
        <v>8</v>
      </c>
      <c r="C10" s="8">
        <f t="shared" si="4"/>
        <v>4.9941535108117207E-4</v>
      </c>
      <c r="D10" s="8">
        <f t="shared" si="5"/>
        <v>1.6969629499246272E-4</v>
      </c>
      <c r="E10" s="8">
        <f t="shared" si="6"/>
        <v>2.9702611880026372E-4</v>
      </c>
      <c r="F10" s="8">
        <f t="shared" si="7"/>
        <v>2.4192734318753304E-4</v>
      </c>
      <c r="G10" s="8">
        <f t="shared" si="8"/>
        <v>5.7384272264320625E-6</v>
      </c>
      <c r="H10" s="8">
        <f t="shared" si="9"/>
        <v>3.9412121721662499E-4</v>
      </c>
      <c r="I10" s="8">
        <f t="shared" si="10"/>
        <v>2.9125481035006121E-4</v>
      </c>
      <c r="K10" s="8">
        <f t="shared" si="0"/>
        <v>5.2296560883322539E-4</v>
      </c>
      <c r="L10" s="8">
        <f t="shared" si="0"/>
        <v>1.7140814441863892E-4</v>
      </c>
      <c r="M10" s="8">
        <f t="shared" si="0"/>
        <v>3.117007953079878E-4</v>
      </c>
      <c r="N10" s="8">
        <f t="shared" si="0"/>
        <v>2.4200304130778883E-4</v>
      </c>
      <c r="O10" s="8">
        <f t="shared" si="0"/>
        <v>7.7752247375954811E-6</v>
      </c>
      <c r="P10" s="8">
        <f t="shared" si="0"/>
        <v>4.0712287008726634E-4</v>
      </c>
      <c r="Q10" s="8">
        <f t="shared" si="0"/>
        <v>3.014160123167321E-4</v>
      </c>
      <c r="S10" s="8">
        <f t="shared" si="1"/>
        <v>5.6360945645919256E-4</v>
      </c>
      <c r="T10" s="8">
        <f t="shared" si="1"/>
        <v>1.9146961354481114E-4</v>
      </c>
      <c r="U10" s="8">
        <f t="shared" si="1"/>
        <v>3.3366788832029726E-4</v>
      </c>
      <c r="V10" s="8">
        <f t="shared" si="1"/>
        <v>2.7322281843534027E-4</v>
      </c>
      <c r="W10" s="8">
        <f t="shared" si="1"/>
        <v>1.0240832260947496E-5</v>
      </c>
      <c r="X10" s="8">
        <f t="shared" si="1"/>
        <v>4.7898801883516977E-4</v>
      </c>
      <c r="Y10" s="8">
        <f t="shared" si="1"/>
        <v>3.8661829638400965E-4</v>
      </c>
      <c r="AA10" s="8">
        <f t="shared" si="2"/>
        <v>6.0837499267961837E-4</v>
      </c>
      <c r="AB10" s="8">
        <f t="shared" si="2"/>
        <v>2.1129560995942909E-4</v>
      </c>
      <c r="AC10" s="8">
        <f t="shared" si="2"/>
        <v>3.4804967737196479E-4</v>
      </c>
      <c r="AD10" s="8">
        <f t="shared" si="2"/>
        <v>2.8783538285973557E-4</v>
      </c>
      <c r="AE10" s="8">
        <f t="shared" si="2"/>
        <v>1.1750485264425866E-5</v>
      </c>
      <c r="AF10" s="8">
        <f t="shared" si="2"/>
        <v>4.7669208999771118E-4</v>
      </c>
      <c r="AG10" s="8">
        <f t="shared" si="2"/>
        <v>4.0038774023493659E-4</v>
      </c>
      <c r="AI10" s="8">
        <f t="shared" si="3"/>
        <v>6.1251393202445129E-4</v>
      </c>
      <c r="AJ10" s="8">
        <f t="shared" si="3"/>
        <v>2.1139574952636563E-4</v>
      </c>
      <c r="AK10" s="8">
        <f t="shared" si="3"/>
        <v>3.4440771180777865E-4</v>
      </c>
      <c r="AL10" s="8">
        <f t="shared" si="3"/>
        <v>2.9015272168221367E-4</v>
      </c>
      <c r="AM10" s="8">
        <f t="shared" si="3"/>
        <v>4.0747100848895526E-7</v>
      </c>
      <c r="AN10" s="8">
        <f t="shared" si="3"/>
        <v>4.9946422835154983E-4</v>
      </c>
      <c r="AO10" s="8">
        <f t="shared" si="3"/>
        <v>4.0404247644705446E-4</v>
      </c>
    </row>
    <row r="11" spans="1:42" x14ac:dyDescent="0.25">
      <c r="A11" s="10" t="s">
        <v>9</v>
      </c>
      <c r="C11" s="8">
        <f t="shared" si="4"/>
        <v>0.15101421841694854</v>
      </c>
      <c r="D11" s="8">
        <f t="shared" si="5"/>
        <v>6.6719856155378454E-2</v>
      </c>
      <c r="E11" s="8">
        <f t="shared" si="6"/>
        <v>0.10635578841886305</v>
      </c>
      <c r="F11" s="8">
        <f t="shared" si="7"/>
        <v>8.0843603985368689E-2</v>
      </c>
      <c r="G11" s="8">
        <f t="shared" si="8"/>
        <v>3.7250285365348773E-3</v>
      </c>
      <c r="H11" s="8">
        <f t="shared" si="9"/>
        <v>0.15987126112541233</v>
      </c>
      <c r="I11" s="8">
        <f t="shared" si="10"/>
        <v>9.623803720048045E-2</v>
      </c>
      <c r="K11" s="8">
        <f t="shared" si="0"/>
        <v>0.13398542502693658</v>
      </c>
      <c r="L11" s="8">
        <f t="shared" si="0"/>
        <v>5.7833066613333921E-2</v>
      </c>
      <c r="M11" s="8">
        <f t="shared" si="0"/>
        <v>9.4471395171857653E-2</v>
      </c>
      <c r="N11" s="8">
        <f t="shared" si="0"/>
        <v>7.2439341972257959E-2</v>
      </c>
      <c r="O11" s="8">
        <f t="shared" si="0"/>
        <v>3.3235863238655575E-3</v>
      </c>
      <c r="P11" s="8">
        <f t="shared" si="0"/>
        <v>0.15170113396417603</v>
      </c>
      <c r="Q11" s="8">
        <f t="shared" si="0"/>
        <v>8.541568325245491E-2</v>
      </c>
      <c r="S11" s="8">
        <f t="shared" si="1"/>
        <v>0.12709355248471049</v>
      </c>
      <c r="T11" s="8">
        <f t="shared" si="1"/>
        <v>5.7439102532546922E-2</v>
      </c>
      <c r="U11" s="8">
        <f t="shared" si="1"/>
        <v>8.6489781408840852E-2</v>
      </c>
      <c r="V11" s="8">
        <f t="shared" si="1"/>
        <v>7.2174184769383573E-2</v>
      </c>
      <c r="W11" s="8">
        <f t="shared" si="1"/>
        <v>3.7535254202015356E-3</v>
      </c>
      <c r="X11" s="8">
        <f t="shared" si="1"/>
        <v>0.16348660908966564</v>
      </c>
      <c r="Y11" s="8">
        <f t="shared" si="1"/>
        <v>9.6808712401443509E-2</v>
      </c>
      <c r="AA11" s="8">
        <f t="shared" si="2"/>
        <v>0.12665714823811805</v>
      </c>
      <c r="AB11" s="8">
        <f t="shared" si="2"/>
        <v>5.7488942912375197E-2</v>
      </c>
      <c r="AC11" s="8">
        <f t="shared" si="2"/>
        <v>8.3162338625296664E-2</v>
      </c>
      <c r="AD11" s="8">
        <f t="shared" si="2"/>
        <v>6.7633887854662081E-2</v>
      </c>
      <c r="AE11" s="8">
        <f t="shared" si="2"/>
        <v>4.0706569033518037E-3</v>
      </c>
      <c r="AF11" s="8">
        <f t="shared" si="2"/>
        <v>0.1446670369884859</v>
      </c>
      <c r="AG11" s="8">
        <f t="shared" si="2"/>
        <v>9.1991293811273286E-2</v>
      </c>
      <c r="AI11" s="8">
        <f t="shared" si="3"/>
        <v>0.12977374685624579</v>
      </c>
      <c r="AJ11" s="8">
        <f t="shared" si="3"/>
        <v>5.7414575984870771E-2</v>
      </c>
      <c r="AK11" s="8">
        <f t="shared" si="3"/>
        <v>8.3891596751034858E-2</v>
      </c>
      <c r="AL11" s="8">
        <f t="shared" si="3"/>
        <v>6.8049296469041745E-2</v>
      </c>
      <c r="AM11" s="8">
        <f t="shared" si="3"/>
        <v>3.1802268761120618E-3</v>
      </c>
      <c r="AN11" s="8">
        <f t="shared" si="3"/>
        <v>0.14475978369495771</v>
      </c>
      <c r="AO11" s="8">
        <f t="shared" si="3"/>
        <v>9.3859624697698013E-2</v>
      </c>
    </row>
    <row r="12" spans="1:42" x14ac:dyDescent="0.25">
      <c r="A12" s="10" t="s">
        <v>10</v>
      </c>
      <c r="C12" s="8">
        <f t="shared" si="4"/>
        <v>2.5677599571442351E-2</v>
      </c>
      <c r="D12" s="8">
        <f t="shared" si="5"/>
        <v>1.6729700159646376E-2</v>
      </c>
      <c r="E12" s="8">
        <f t="shared" si="6"/>
        <v>2.1580985158761504E-2</v>
      </c>
      <c r="F12" s="8">
        <f t="shared" si="7"/>
        <v>2.3991301648874044E-2</v>
      </c>
      <c r="G12" s="8">
        <f t="shared" si="8"/>
        <v>6.1255124332664022E-4</v>
      </c>
      <c r="H12" s="8">
        <f t="shared" si="9"/>
        <v>2.9029280035060924E-4</v>
      </c>
      <c r="I12" s="8">
        <f t="shared" si="10"/>
        <v>1.8540091881375436E-2</v>
      </c>
      <c r="K12" s="8">
        <f t="shared" si="0"/>
        <v>2.3810178144686764E-2</v>
      </c>
      <c r="L12" s="8">
        <f t="shared" si="0"/>
        <v>1.5017185836303895E-2</v>
      </c>
      <c r="M12" s="8">
        <f t="shared" si="0"/>
        <v>1.9837535923828111E-2</v>
      </c>
      <c r="N12" s="8">
        <f t="shared" si="0"/>
        <v>2.3497680010031254E-2</v>
      </c>
      <c r="O12" s="8">
        <f t="shared" si="0"/>
        <v>5.2152724862342494E-4</v>
      </c>
      <c r="P12" s="8">
        <f t="shared" si="0"/>
        <v>2.5397192416359382E-4</v>
      </c>
      <c r="Q12" s="8">
        <f t="shared" si="0"/>
        <v>1.6924093701824967E-2</v>
      </c>
      <c r="S12" s="8">
        <f t="shared" si="1"/>
        <v>2.3251226911447983E-2</v>
      </c>
      <c r="T12" s="8">
        <f t="shared" si="1"/>
        <v>1.5107321125560793E-2</v>
      </c>
      <c r="U12" s="8">
        <f t="shared" si="1"/>
        <v>1.9199863524633098E-2</v>
      </c>
      <c r="V12" s="8">
        <f t="shared" si="1"/>
        <v>2.3896988139437476E-2</v>
      </c>
      <c r="W12" s="8">
        <f t="shared" si="1"/>
        <v>5.3622473684821848E-4</v>
      </c>
      <c r="X12" s="8">
        <f t="shared" si="1"/>
        <v>3.0134573288089791E-4</v>
      </c>
      <c r="Y12" s="8">
        <f t="shared" si="1"/>
        <v>1.9705177763544753E-2</v>
      </c>
      <c r="AA12" s="8">
        <f t="shared" si="2"/>
        <v>2.281668268242773E-2</v>
      </c>
      <c r="AB12" s="8">
        <f t="shared" si="2"/>
        <v>1.5197695360996133E-2</v>
      </c>
      <c r="AC12" s="8">
        <f t="shared" si="2"/>
        <v>1.8528537608403235E-2</v>
      </c>
      <c r="AD12" s="8">
        <f t="shared" si="2"/>
        <v>2.2845667635410797E-2</v>
      </c>
      <c r="AE12" s="8">
        <f t="shared" si="2"/>
        <v>5.8591593282494099E-4</v>
      </c>
      <c r="AF12" s="8">
        <f t="shared" si="2"/>
        <v>3.8806615205845768E-4</v>
      </c>
      <c r="AG12" s="8">
        <f t="shared" si="2"/>
        <v>1.8656035534828214E-2</v>
      </c>
      <c r="AI12" s="8">
        <f t="shared" si="3"/>
        <v>2.1588533092819814E-2</v>
      </c>
      <c r="AJ12" s="8">
        <f t="shared" si="3"/>
        <v>1.4468765157981131E-2</v>
      </c>
      <c r="AK12" s="8">
        <f t="shared" si="3"/>
        <v>1.6690408556690926E-2</v>
      </c>
      <c r="AL12" s="8">
        <f t="shared" si="3"/>
        <v>2.2945397254406724E-2</v>
      </c>
      <c r="AM12" s="8">
        <f t="shared" si="3"/>
        <v>5.7621242707154175E-4</v>
      </c>
      <c r="AN12" s="8">
        <f t="shared" si="3"/>
        <v>3.614218724543412E-4</v>
      </c>
      <c r="AO12" s="8">
        <f t="shared" si="3"/>
        <v>1.7775714200999944E-2</v>
      </c>
    </row>
    <row r="13" spans="1:42" x14ac:dyDescent="0.25">
      <c r="A13" s="13" t="s">
        <v>37</v>
      </c>
      <c r="C13" s="8">
        <f t="shared" si="4"/>
        <v>2.3071388525546539E-3</v>
      </c>
      <c r="D13" s="8">
        <f t="shared" si="5"/>
        <v>2.8274753786565927E-2</v>
      </c>
      <c r="E13" s="8">
        <f t="shared" si="6"/>
        <v>1.5761795769429938E-2</v>
      </c>
      <c r="F13" s="8">
        <f t="shared" si="7"/>
        <v>2.3015993952758629E-3</v>
      </c>
      <c r="G13" s="8">
        <f t="shared" si="8"/>
        <v>2.0255098616704442E-3</v>
      </c>
      <c r="H13" s="8">
        <f t="shared" si="9"/>
        <v>2.0519255990200016E-3</v>
      </c>
      <c r="I13" s="8">
        <f t="shared" si="10"/>
        <v>1.1472108489697081E-2</v>
      </c>
      <c r="K13" s="8">
        <f t="shared" si="0"/>
        <v>5.8431020565615447E-3</v>
      </c>
      <c r="L13" s="8">
        <f t="shared" si="0"/>
        <v>1.2253635205180829E-2</v>
      </c>
      <c r="M13" s="8">
        <f t="shared" si="0"/>
        <v>7.7109644673517717E-3</v>
      </c>
      <c r="N13" s="8">
        <f t="shared" si="0"/>
        <v>0</v>
      </c>
      <c r="O13" s="8">
        <f t="shared" si="0"/>
        <v>3.2800610712215158E-4</v>
      </c>
      <c r="P13" s="8">
        <f t="shared" si="0"/>
        <v>0</v>
      </c>
      <c r="Q13" s="8">
        <f t="shared" si="0"/>
        <v>6.9786815846025778E-3</v>
      </c>
      <c r="S13" s="8">
        <f t="shared" si="1"/>
        <v>1.5982154028112024E-3</v>
      </c>
      <c r="T13" s="8">
        <f t="shared" si="1"/>
        <v>1.7999983609783055E-3</v>
      </c>
      <c r="U13" s="8">
        <f t="shared" si="1"/>
        <v>1.6422660134669301E-3</v>
      </c>
      <c r="V13" s="8">
        <f t="shared" si="1"/>
        <v>1.6785378619890909E-3</v>
      </c>
      <c r="W13" s="8">
        <f t="shared" si="1"/>
        <v>1.4541110213750184E-3</v>
      </c>
      <c r="X13" s="8">
        <f t="shared" si="1"/>
        <v>1.4765447811045849E-3</v>
      </c>
      <c r="Y13" s="8">
        <f t="shared" si="1"/>
        <v>1.9504692704139614E-3</v>
      </c>
      <c r="AA13" s="8">
        <f t="shared" si="2"/>
        <v>3.4619850391558078E-3</v>
      </c>
      <c r="AB13" s="8">
        <f t="shared" si="2"/>
        <v>4.0755235442812964E-3</v>
      </c>
      <c r="AC13" s="8">
        <f t="shared" si="2"/>
        <v>3.5929092561646538E-3</v>
      </c>
      <c r="AD13" s="8">
        <f t="shared" si="2"/>
        <v>3.5533198954220586E-3</v>
      </c>
      <c r="AE13" s="8">
        <f t="shared" si="2"/>
        <v>3.3818519680283874E-3</v>
      </c>
      <c r="AF13" s="8">
        <f t="shared" si="2"/>
        <v>3.1504470164112554E-3</v>
      </c>
      <c r="AG13" s="8">
        <f t="shared" si="2"/>
        <v>4.1419419326721779E-3</v>
      </c>
      <c r="AI13" s="20"/>
      <c r="AJ13" s="20"/>
      <c r="AK13" s="20"/>
      <c r="AL13" s="20"/>
      <c r="AM13" s="20"/>
      <c r="AN13" s="20"/>
      <c r="AO13" s="20"/>
    </row>
    <row r="14" spans="1:42" x14ac:dyDescent="0.25">
      <c r="A14" s="13" t="s">
        <v>33</v>
      </c>
      <c r="C14" s="8">
        <f t="shared" si="4"/>
        <v>0</v>
      </c>
      <c r="D14" s="8">
        <f t="shared" si="5"/>
        <v>0</v>
      </c>
      <c r="E14" s="8">
        <f t="shared" si="6"/>
        <v>0</v>
      </c>
      <c r="F14" s="8">
        <f t="shared" si="7"/>
        <v>0</v>
      </c>
      <c r="G14" s="8">
        <f t="shared" si="8"/>
        <v>0</v>
      </c>
      <c r="H14" s="8">
        <f t="shared" si="9"/>
        <v>1.8614986419131282E-3</v>
      </c>
      <c r="I14" s="8">
        <f t="shared" si="10"/>
        <v>6.3076056299287745E-5</v>
      </c>
      <c r="K14" s="8">
        <f t="shared" ref="K14:Q19" si="11">K35*K$20</f>
        <v>0</v>
      </c>
      <c r="L14" s="8">
        <f t="shared" si="11"/>
        <v>0</v>
      </c>
      <c r="M14" s="8">
        <f t="shared" si="11"/>
        <v>0</v>
      </c>
      <c r="N14" s="8">
        <f t="shared" si="11"/>
        <v>0</v>
      </c>
      <c r="O14" s="8">
        <f t="shared" si="11"/>
        <v>0</v>
      </c>
      <c r="P14" s="8">
        <f t="shared" si="11"/>
        <v>2.918012034496847E-3</v>
      </c>
      <c r="Q14" s="8">
        <f t="shared" si="11"/>
        <v>1.0028519302773813E-4</v>
      </c>
      <c r="S14" s="8">
        <f t="shared" ref="S14:Y19" si="12">S35*S$20</f>
        <v>0</v>
      </c>
      <c r="T14" s="8">
        <f t="shared" si="12"/>
        <v>0</v>
      </c>
      <c r="U14" s="8">
        <f t="shared" si="12"/>
        <v>0</v>
      </c>
      <c r="V14" s="8">
        <f t="shared" si="12"/>
        <v>0</v>
      </c>
      <c r="W14" s="8">
        <f t="shared" si="12"/>
        <v>0</v>
      </c>
      <c r="X14" s="8">
        <f t="shared" si="12"/>
        <v>5.4510082781330047E-3</v>
      </c>
      <c r="Y14" s="8">
        <f t="shared" si="12"/>
        <v>1.9186468599758776E-4</v>
      </c>
      <c r="AA14" s="8">
        <f t="shared" ref="AA14:AG19" si="13">AA35*AA$20</f>
        <v>0</v>
      </c>
      <c r="AB14" s="8">
        <f t="shared" si="13"/>
        <v>0</v>
      </c>
      <c r="AC14" s="8">
        <f t="shared" si="13"/>
        <v>0</v>
      </c>
      <c r="AD14" s="8">
        <f t="shared" si="13"/>
        <v>0</v>
      </c>
      <c r="AE14" s="8">
        <f t="shared" si="13"/>
        <v>0</v>
      </c>
      <c r="AF14" s="8">
        <f t="shared" si="13"/>
        <v>5.1211675294648706E-3</v>
      </c>
      <c r="AG14" s="8">
        <f t="shared" si="13"/>
        <v>1.9554746388604079E-4</v>
      </c>
      <c r="AI14" s="20"/>
      <c r="AJ14" s="20"/>
      <c r="AK14" s="20"/>
      <c r="AL14" s="20"/>
      <c r="AM14" s="20"/>
      <c r="AN14" s="20"/>
      <c r="AO14" s="20"/>
    </row>
    <row r="15" spans="1:42" x14ac:dyDescent="0.25">
      <c r="A15" s="10" t="s">
        <v>11</v>
      </c>
      <c r="C15" s="8">
        <f t="shared" si="4"/>
        <v>0.16906311677882394</v>
      </c>
      <c r="D15" s="8">
        <f t="shared" si="5"/>
        <v>0.10898043233696328</v>
      </c>
      <c r="E15" s="8">
        <f t="shared" si="6"/>
        <v>0.14592143759021645</v>
      </c>
      <c r="F15" s="8">
        <f t="shared" si="7"/>
        <v>0.15675444488572834</v>
      </c>
      <c r="G15" s="8">
        <f t="shared" si="8"/>
        <v>3.7890694471763952E-3</v>
      </c>
      <c r="H15" s="8">
        <f t="shared" si="9"/>
        <v>1.7986594330134228E-3</v>
      </c>
      <c r="I15" s="8">
        <f t="shared" si="10"/>
        <v>0.12159361608853994</v>
      </c>
      <c r="K15" s="8">
        <f t="shared" si="11"/>
        <v>0.16384568967719815</v>
      </c>
      <c r="L15" s="8">
        <f t="shared" si="11"/>
        <v>0.10149800647388431</v>
      </c>
      <c r="M15" s="8">
        <f t="shared" si="11"/>
        <v>0.13921691560083407</v>
      </c>
      <c r="N15" s="8">
        <f t="shared" si="11"/>
        <v>0.16088837596308872</v>
      </c>
      <c r="O15" s="8">
        <f t="shared" si="11"/>
        <v>3.5738427294329093E-3</v>
      </c>
      <c r="P15" s="8">
        <f t="shared" si="11"/>
        <v>1.4655854207865661E-3</v>
      </c>
      <c r="Q15" s="8">
        <f t="shared" si="11"/>
        <v>0.11578025045685449</v>
      </c>
      <c r="S15" s="8">
        <f t="shared" si="12"/>
        <v>0.16494981154848071</v>
      </c>
      <c r="T15" s="8">
        <f t="shared" si="12"/>
        <v>0.10558430606664748</v>
      </c>
      <c r="U15" s="8">
        <f t="shared" si="12"/>
        <v>0.13872838458358561</v>
      </c>
      <c r="V15" s="8">
        <f t="shared" si="12"/>
        <v>0.1680959383263623</v>
      </c>
      <c r="W15" s="8">
        <f t="shared" si="12"/>
        <v>3.586445279055181E-3</v>
      </c>
      <c r="X15" s="8">
        <f t="shared" si="12"/>
        <v>1.3535634061391751E-3</v>
      </c>
      <c r="Y15" s="8">
        <f t="shared" si="12"/>
        <v>0.13901601097312499</v>
      </c>
      <c r="AA15" s="8">
        <f t="shared" si="13"/>
        <v>0.15398995554792969</v>
      </c>
      <c r="AB15" s="8">
        <f t="shared" si="13"/>
        <v>0.10147416707100135</v>
      </c>
      <c r="AC15" s="8">
        <f t="shared" si="13"/>
        <v>0.12651675411446092</v>
      </c>
      <c r="AD15" s="8">
        <f t="shared" si="13"/>
        <v>0.15255854288996398</v>
      </c>
      <c r="AE15" s="8">
        <f t="shared" si="13"/>
        <v>3.9457042332832091E-3</v>
      </c>
      <c r="AF15" s="8">
        <f t="shared" si="13"/>
        <v>2.7038630299353939E-3</v>
      </c>
      <c r="AG15" s="8">
        <f t="shared" si="13"/>
        <v>0.1253700322145635</v>
      </c>
      <c r="AI15" s="8">
        <f t="shared" ref="AI15:AO19" si="14">AI36*AI$20</f>
        <v>0.14671453779052451</v>
      </c>
      <c r="AJ15" s="8">
        <f t="shared" si="14"/>
        <v>9.7204126616959971E-2</v>
      </c>
      <c r="AK15" s="8">
        <f t="shared" si="14"/>
        <v>0.11861471715315519</v>
      </c>
      <c r="AL15" s="8">
        <f t="shared" si="14"/>
        <v>0.14678005058465526</v>
      </c>
      <c r="AM15" s="8">
        <f t="shared" si="14"/>
        <v>3.8105216230170606E-3</v>
      </c>
      <c r="AN15" s="8">
        <f t="shared" si="14"/>
        <v>2.5134064672201095E-3</v>
      </c>
      <c r="AO15" s="8">
        <f t="shared" si="14"/>
        <v>0.1197270884317482</v>
      </c>
    </row>
    <row r="16" spans="1:42" x14ac:dyDescent="0.25">
      <c r="A16" s="3" t="s">
        <v>12</v>
      </c>
      <c r="C16" s="8">
        <f t="shared" si="4"/>
        <v>0</v>
      </c>
      <c r="D16" s="8">
        <f t="shared" si="5"/>
        <v>0</v>
      </c>
      <c r="E16" s="8">
        <f t="shared" si="6"/>
        <v>0</v>
      </c>
      <c r="F16" s="8">
        <f t="shared" si="7"/>
        <v>1.8262613881262776E-4</v>
      </c>
      <c r="G16" s="8">
        <f t="shared" si="8"/>
        <v>0</v>
      </c>
      <c r="H16" s="8">
        <f t="shared" si="9"/>
        <v>0</v>
      </c>
      <c r="I16" s="8">
        <f t="shared" si="10"/>
        <v>2.0795784921319449E-5</v>
      </c>
      <c r="K16" s="8">
        <f t="shared" si="11"/>
        <v>0</v>
      </c>
      <c r="L16" s="8">
        <f t="shared" si="11"/>
        <v>0</v>
      </c>
      <c r="M16" s="8">
        <f t="shared" si="11"/>
        <v>0</v>
      </c>
      <c r="N16" s="8">
        <f t="shared" si="11"/>
        <v>3.0626871130986247E-4</v>
      </c>
      <c r="O16" s="8">
        <f t="shared" si="11"/>
        <v>0</v>
      </c>
      <c r="P16" s="8">
        <f t="shared" si="11"/>
        <v>0</v>
      </c>
      <c r="Q16" s="8">
        <f t="shared" si="11"/>
        <v>2.3985770344255828E-5</v>
      </c>
      <c r="S16" s="8">
        <f t="shared" si="12"/>
        <v>0</v>
      </c>
      <c r="T16" s="8">
        <f t="shared" si="12"/>
        <v>1.1831296920268731E-7</v>
      </c>
      <c r="U16" s="8">
        <f t="shared" si="12"/>
        <v>0</v>
      </c>
      <c r="V16" s="8">
        <f t="shared" si="12"/>
        <v>5.1299265751745453E-4</v>
      </c>
      <c r="W16" s="8">
        <f t="shared" si="12"/>
        <v>2.7641351469603935E-5</v>
      </c>
      <c r="X16" s="8">
        <f t="shared" si="12"/>
        <v>0</v>
      </c>
      <c r="Y16" s="8">
        <f t="shared" si="12"/>
        <v>5.0487868923402916E-5</v>
      </c>
      <c r="AA16" s="8">
        <f t="shared" si="13"/>
        <v>0</v>
      </c>
      <c r="AB16" s="8">
        <f t="shared" si="13"/>
        <v>0</v>
      </c>
      <c r="AC16" s="8">
        <f t="shared" si="13"/>
        <v>0</v>
      </c>
      <c r="AD16" s="8">
        <f t="shared" si="13"/>
        <v>8.4793737734040545E-4</v>
      </c>
      <c r="AE16" s="8">
        <f t="shared" si="13"/>
        <v>0</v>
      </c>
      <c r="AF16" s="8">
        <f t="shared" si="13"/>
        <v>0</v>
      </c>
      <c r="AG16" s="8">
        <f t="shared" si="13"/>
        <v>7.4546478278144547E-5</v>
      </c>
      <c r="AI16" s="8">
        <f t="shared" si="14"/>
        <v>6.9856605150736228E-9</v>
      </c>
      <c r="AJ16" s="8">
        <f t="shared" si="14"/>
        <v>1.0311760938405953E-5</v>
      </c>
      <c r="AK16" s="8">
        <f t="shared" si="14"/>
        <v>-1.422587643549499E-8</v>
      </c>
      <c r="AL16" s="8">
        <f t="shared" si="14"/>
        <v>7.8753915632049634E-4</v>
      </c>
      <c r="AM16" s="8">
        <f t="shared" si="14"/>
        <v>1.6107518339463826E-5</v>
      </c>
      <c r="AN16" s="8">
        <f t="shared" si="14"/>
        <v>0</v>
      </c>
      <c r="AO16" s="8">
        <f t="shared" si="14"/>
        <v>7.6425421945794738E-5</v>
      </c>
    </row>
    <row r="17" spans="1:42" x14ac:dyDescent="0.25">
      <c r="A17" s="3" t="s">
        <v>13</v>
      </c>
      <c r="C17" s="8">
        <f t="shared" si="4"/>
        <v>6.3301471578141883E-4</v>
      </c>
      <c r="D17" s="8">
        <f t="shared" si="5"/>
        <v>6.6151751636033679E-4</v>
      </c>
      <c r="E17" s="8">
        <f t="shared" si="6"/>
        <v>6.2122657583741714E-4</v>
      </c>
      <c r="F17" s="8">
        <f t="shared" si="7"/>
        <v>6.2249121574298335E-4</v>
      </c>
      <c r="G17" s="8">
        <f t="shared" si="8"/>
        <v>5.3265491139429405E-4</v>
      </c>
      <c r="H17" s="8">
        <f t="shared" si="9"/>
        <v>5.075648660804817E-4</v>
      </c>
      <c r="I17" s="8">
        <f t="shared" si="10"/>
        <v>6.2929366734936344E-4</v>
      </c>
      <c r="K17" s="8">
        <f t="shared" si="11"/>
        <v>6.3363821754395882E-4</v>
      </c>
      <c r="L17" s="8">
        <f t="shared" si="11"/>
        <v>6.6346653372543335E-4</v>
      </c>
      <c r="M17" s="8">
        <f t="shared" si="11"/>
        <v>6.3320168526276332E-4</v>
      </c>
      <c r="N17" s="8">
        <f t="shared" si="11"/>
        <v>6.1748492468177089E-4</v>
      </c>
      <c r="O17" s="8">
        <f t="shared" si="11"/>
        <v>4.7348827851385352E-4</v>
      </c>
      <c r="P17" s="8">
        <f t="shared" si="11"/>
        <v>5.1275243705827206E-4</v>
      </c>
      <c r="Q17" s="8">
        <f t="shared" si="11"/>
        <v>6.3092231396811248E-4</v>
      </c>
      <c r="S17" s="8">
        <f t="shared" si="12"/>
        <v>4.4997727741127674E-4</v>
      </c>
      <c r="T17" s="8">
        <f t="shared" si="12"/>
        <v>5.3465527157803316E-4</v>
      </c>
      <c r="U17" s="8">
        <f t="shared" si="12"/>
        <v>5.0834525849602374E-4</v>
      </c>
      <c r="V17" s="8">
        <f t="shared" si="12"/>
        <v>4.6441543717234393E-4</v>
      </c>
      <c r="W17" s="8">
        <f t="shared" si="12"/>
        <v>4.2013915691635354E-4</v>
      </c>
      <c r="X17" s="8">
        <f t="shared" si="12"/>
        <v>4.2889820354452849E-4</v>
      </c>
      <c r="Y17" s="8">
        <f t="shared" si="12"/>
        <v>5.6401562539960305E-4</v>
      </c>
      <c r="AA17" s="8">
        <f t="shared" si="13"/>
        <v>5.8925635361456658E-4</v>
      </c>
      <c r="AB17" s="8">
        <f t="shared" si="13"/>
        <v>3.627333478494308E-4</v>
      </c>
      <c r="AC17" s="8">
        <f t="shared" si="13"/>
        <v>4.3114632670840109E-4</v>
      </c>
      <c r="AD17" s="8">
        <f t="shared" si="13"/>
        <v>5.7992435650129875E-4</v>
      </c>
      <c r="AE17" s="8">
        <f t="shared" si="13"/>
        <v>1.7724414929297269E-5</v>
      </c>
      <c r="AF17" s="8">
        <f t="shared" si="13"/>
        <v>1.2944135655600407E-5</v>
      </c>
      <c r="AG17" s="8">
        <f t="shared" si="13"/>
        <v>4.6719442165176563E-4</v>
      </c>
      <c r="AI17" s="8">
        <f t="shared" si="14"/>
        <v>1.7463936822019706E-3</v>
      </c>
      <c r="AJ17" s="8">
        <f t="shared" si="14"/>
        <v>1.9189129250806107E-3</v>
      </c>
      <c r="AK17" s="8">
        <f t="shared" si="14"/>
        <v>1.654411925692634E-3</v>
      </c>
      <c r="AL17" s="8">
        <f t="shared" si="14"/>
        <v>1.8244357498501589E-3</v>
      </c>
      <c r="AM17" s="8">
        <f t="shared" si="14"/>
        <v>1.5882854094870409E-3</v>
      </c>
      <c r="AN17" s="8">
        <f t="shared" si="14"/>
        <v>1.5627174880936717E-3</v>
      </c>
      <c r="AO17" s="8">
        <f t="shared" si="14"/>
        <v>2.0272077665405412E-3</v>
      </c>
    </row>
    <row r="18" spans="1:42" x14ac:dyDescent="0.25">
      <c r="A18" s="3" t="s">
        <v>14</v>
      </c>
      <c r="C18" s="8">
        <f t="shared" si="4"/>
        <v>1.2887989860445534E-3</v>
      </c>
      <c r="D18" s="8">
        <f t="shared" si="5"/>
        <v>4.4489601897509685E-4</v>
      </c>
      <c r="E18" s="8">
        <f t="shared" si="6"/>
        <v>7.394631463705706E-4</v>
      </c>
      <c r="F18" s="8">
        <f t="shared" si="7"/>
        <v>6.6021138128748722E-4</v>
      </c>
      <c r="G18" s="8">
        <f t="shared" si="8"/>
        <v>7.5573951562147782E-7</v>
      </c>
      <c r="H18" s="8">
        <f t="shared" si="9"/>
        <v>7.4749871216869194E-4</v>
      </c>
      <c r="I18" s="8">
        <f t="shared" si="10"/>
        <v>7.4652645351440318E-4</v>
      </c>
      <c r="K18" s="8">
        <f t="shared" si="11"/>
        <v>1.2933129451621114E-3</v>
      </c>
      <c r="L18" s="8">
        <f t="shared" si="11"/>
        <v>4.3436619692934175E-4</v>
      </c>
      <c r="M18" s="8">
        <f t="shared" si="11"/>
        <v>7.5580767260693938E-4</v>
      </c>
      <c r="N18" s="8">
        <f t="shared" si="11"/>
        <v>6.3388671634936303E-4</v>
      </c>
      <c r="O18" s="8">
        <f t="shared" si="11"/>
        <v>1.2355297162711307E-6</v>
      </c>
      <c r="P18" s="8">
        <f t="shared" si="11"/>
        <v>7.5027238270360206E-4</v>
      </c>
      <c r="Q18" s="8">
        <f t="shared" si="11"/>
        <v>7.4034859445633533E-4</v>
      </c>
      <c r="S18" s="8">
        <f t="shared" si="12"/>
        <v>1.3302846955881224E-3</v>
      </c>
      <c r="T18" s="8">
        <f t="shared" si="12"/>
        <v>4.6410897383993515E-4</v>
      </c>
      <c r="U18" s="8">
        <f t="shared" si="12"/>
        <v>7.558443278744859E-4</v>
      </c>
      <c r="V18" s="8">
        <f t="shared" si="12"/>
        <v>6.78456288858127E-4</v>
      </c>
      <c r="W18" s="8">
        <f t="shared" si="12"/>
        <v>1.5720589246717063E-6</v>
      </c>
      <c r="X18" s="8">
        <f t="shared" si="12"/>
        <v>8.4007280671090422E-4</v>
      </c>
      <c r="Y18" s="8">
        <f t="shared" si="12"/>
        <v>9.0614947080550523E-4</v>
      </c>
      <c r="AA18" s="8">
        <f t="shared" si="13"/>
        <v>1.3633692434912713E-3</v>
      </c>
      <c r="AB18" s="8">
        <f t="shared" si="13"/>
        <v>4.8454004787350208E-4</v>
      </c>
      <c r="AC18" s="8">
        <f t="shared" si="13"/>
        <v>7.7203216987573552E-4</v>
      </c>
      <c r="AD18" s="8">
        <f t="shared" si="13"/>
        <v>6.7848819008071016E-4</v>
      </c>
      <c r="AE18" s="8">
        <f t="shared" si="13"/>
        <v>1.6071180999544127E-6</v>
      </c>
      <c r="AF18" s="8">
        <f t="shared" si="13"/>
        <v>8.5122206228396E-4</v>
      </c>
      <c r="AG18" s="8">
        <f t="shared" si="13"/>
        <v>8.9303825182718754E-4</v>
      </c>
      <c r="AI18" s="8">
        <f t="shared" si="14"/>
        <v>1.4569794136016139E-3</v>
      </c>
      <c r="AJ18" s="8">
        <f t="shared" si="14"/>
        <v>5.1691204421474961E-4</v>
      </c>
      <c r="AK18" s="8">
        <f t="shared" si="14"/>
        <v>8.0342422970967962E-4</v>
      </c>
      <c r="AL18" s="8">
        <f t="shared" si="14"/>
        <v>7.2214435871721726E-4</v>
      </c>
      <c r="AM18" s="8">
        <f t="shared" si="14"/>
        <v>2.4777173064555216E-7</v>
      </c>
      <c r="AN18" s="8">
        <f t="shared" si="14"/>
        <v>9.3680189523920418E-4</v>
      </c>
      <c r="AO18" s="8">
        <f t="shared" si="14"/>
        <v>9.583455144328856E-4</v>
      </c>
    </row>
    <row r="19" spans="1:42" x14ac:dyDescent="0.25">
      <c r="A19" s="3" t="s">
        <v>15</v>
      </c>
      <c r="C19" s="8">
        <f t="shared" si="4"/>
        <v>3.8664885015800231E-3</v>
      </c>
      <c r="D19" s="8">
        <f t="shared" si="5"/>
        <v>4.6685870844612714E-3</v>
      </c>
      <c r="E19" s="8">
        <f t="shared" si="6"/>
        <v>4.2241461048575808E-3</v>
      </c>
      <c r="F19" s="8">
        <f t="shared" si="7"/>
        <v>3.7606109007118573E-3</v>
      </c>
      <c r="G19" s="8">
        <f t="shared" si="8"/>
        <v>3.4648498485208893E-3</v>
      </c>
      <c r="H19" s="8">
        <f t="shared" si="9"/>
        <v>9.5110377818796391E-3</v>
      </c>
      <c r="I19" s="8">
        <f t="shared" si="10"/>
        <v>4.3074841060660191E-3</v>
      </c>
      <c r="K19" s="8">
        <f t="shared" si="11"/>
        <v>5.0754188110786278E-3</v>
      </c>
      <c r="L19" s="8">
        <f t="shared" si="11"/>
        <v>5.9051004336212057E-3</v>
      </c>
      <c r="M19" s="8">
        <f t="shared" si="11"/>
        <v>5.5219411506639091E-3</v>
      </c>
      <c r="N19" s="8">
        <f t="shared" si="11"/>
        <v>5.1289364468965143E-3</v>
      </c>
      <c r="O19" s="8">
        <f t="shared" si="11"/>
        <v>4.0574159620385868E-3</v>
      </c>
      <c r="P19" s="8">
        <f t="shared" si="11"/>
        <v>7.8717836946668139E-3</v>
      </c>
      <c r="Q19" s="8">
        <f t="shared" si="11"/>
        <v>5.4650810392092028E-3</v>
      </c>
      <c r="S19" s="8">
        <f t="shared" si="12"/>
        <v>5.2766003458671233E-3</v>
      </c>
      <c r="T19" s="8">
        <f t="shared" si="12"/>
        <v>6.3503876946988226E-3</v>
      </c>
      <c r="U19" s="8">
        <f t="shared" si="12"/>
        <v>5.824224563888555E-3</v>
      </c>
      <c r="V19" s="8">
        <f t="shared" si="12"/>
        <v>5.5335837684151673E-3</v>
      </c>
      <c r="W19" s="8">
        <f t="shared" si="12"/>
        <v>4.7058746598877066E-3</v>
      </c>
      <c r="X19" s="8">
        <f t="shared" si="12"/>
        <v>9.759092750734083E-3</v>
      </c>
      <c r="Y19" s="8">
        <f t="shared" si="12"/>
        <v>6.78604906172974E-3</v>
      </c>
      <c r="AA19" s="8">
        <f t="shared" si="13"/>
        <v>4.8526353510397816E-3</v>
      </c>
      <c r="AB19" s="8">
        <f t="shared" si="13"/>
        <v>5.9578031152917339E-3</v>
      </c>
      <c r="AC19" s="8">
        <f t="shared" si="13"/>
        <v>5.2644795674778562E-3</v>
      </c>
      <c r="AD19" s="8">
        <f t="shared" si="13"/>
        <v>4.9796074902508335E-3</v>
      </c>
      <c r="AE19" s="8">
        <f t="shared" si="13"/>
        <v>4.8011368101351943E-3</v>
      </c>
      <c r="AF19" s="8">
        <f t="shared" si="13"/>
        <v>9.2131920825749523E-3</v>
      </c>
      <c r="AG19" s="8">
        <f t="shared" si="13"/>
        <v>6.1071244643095789E-3</v>
      </c>
      <c r="AI19" s="8">
        <f t="shared" si="14"/>
        <v>5.6085864708381485E-3</v>
      </c>
      <c r="AJ19" s="8">
        <f t="shared" si="14"/>
        <v>6.6813439841506648E-3</v>
      </c>
      <c r="AK19" s="8">
        <f t="shared" si="14"/>
        <v>5.8548695147005239E-3</v>
      </c>
      <c r="AL19" s="8">
        <f t="shared" si="14"/>
        <v>5.7621257634545148E-3</v>
      </c>
      <c r="AM19" s="8">
        <f t="shared" si="14"/>
        <v>5.3344477241551811E-3</v>
      </c>
      <c r="AN19" s="8">
        <f t="shared" si="14"/>
        <v>9.5895183688887893E-3</v>
      </c>
      <c r="AO19" s="8">
        <f t="shared" si="14"/>
        <v>6.9604889364880199E-3</v>
      </c>
    </row>
    <row r="20" spans="1:42" x14ac:dyDescent="0.25">
      <c r="A20" s="4" t="s">
        <v>16</v>
      </c>
      <c r="B20" s="5"/>
      <c r="C20" s="7">
        <v>0.45200000000000001</v>
      </c>
      <c r="D20" s="7">
        <v>0.29699999999999999</v>
      </c>
      <c r="E20" s="7">
        <v>0.38800000000000001</v>
      </c>
      <c r="F20" s="7">
        <v>0.35199999999999998</v>
      </c>
      <c r="G20" s="7">
        <v>3.5000000000000003E-2</v>
      </c>
      <c r="H20" s="7">
        <v>0.19900000000000001</v>
      </c>
      <c r="I20" s="7">
        <v>0.32900000000000001</v>
      </c>
      <c r="J20" s="5"/>
      <c r="K20" s="7">
        <v>0.43099999999999999</v>
      </c>
      <c r="L20" s="7">
        <v>0.26100000000000001</v>
      </c>
      <c r="M20" s="7">
        <v>0.36</v>
      </c>
      <c r="N20" s="7">
        <v>0.34200000000000003</v>
      </c>
      <c r="O20" s="7">
        <v>3.0489044391709824E-2</v>
      </c>
      <c r="P20" s="7">
        <v>0.18700182736638848</v>
      </c>
      <c r="Q20" s="7">
        <v>0.30499999999999999</v>
      </c>
      <c r="R20" s="5"/>
      <c r="S20" s="7">
        <v>0.42</v>
      </c>
      <c r="T20" s="7">
        <v>0.25600000000000001</v>
      </c>
      <c r="U20" s="7">
        <v>0.34399999999999997</v>
      </c>
      <c r="V20" s="7">
        <v>0.35199999999999998</v>
      </c>
      <c r="W20" s="7">
        <v>3.4000000000000002E-2</v>
      </c>
      <c r="X20" s="7">
        <v>0.20699999999999999</v>
      </c>
      <c r="Y20" s="7">
        <v>0.35199999999999998</v>
      </c>
      <c r="Z20" s="5"/>
      <c r="AA20" s="7">
        <v>0.40600000000000003</v>
      </c>
      <c r="AB20" s="7">
        <v>0.251</v>
      </c>
      <c r="AC20" s="7">
        <v>0.32300000000000001</v>
      </c>
      <c r="AD20" s="7">
        <v>0.32700000000000001</v>
      </c>
      <c r="AE20" s="7">
        <v>3.6999999999999998E-2</v>
      </c>
      <c r="AF20" s="7">
        <v>0.189</v>
      </c>
      <c r="AG20" s="7">
        <v>0.32700000000000001</v>
      </c>
      <c r="AI20" s="7">
        <v>0.39800000000000002</v>
      </c>
      <c r="AJ20" s="7">
        <v>0.24199999999999999</v>
      </c>
      <c r="AK20" s="7">
        <v>0.308</v>
      </c>
      <c r="AL20" s="7">
        <v>0.31900000000000001</v>
      </c>
      <c r="AM20" s="7">
        <v>3.4000000000000002E-2</v>
      </c>
      <c r="AN20" s="7">
        <v>0.184</v>
      </c>
      <c r="AO20" s="7">
        <v>0.31900000000000001</v>
      </c>
      <c r="AP20" s="5"/>
    </row>
    <row r="24" spans="1:42" ht="79.349999999999994" customHeight="1" x14ac:dyDescent="0.25">
      <c r="A24" s="1" t="s">
        <v>21</v>
      </c>
      <c r="C24" s="2" t="s">
        <v>24</v>
      </c>
      <c r="D24" s="2" t="s">
        <v>43</v>
      </c>
      <c r="E24" s="2" t="s">
        <v>44</v>
      </c>
      <c r="F24" s="2" t="s">
        <v>45</v>
      </c>
      <c r="G24" s="2" t="s">
        <v>47</v>
      </c>
      <c r="H24" s="2" t="s">
        <v>46</v>
      </c>
      <c r="I24" s="2" t="s">
        <v>1</v>
      </c>
      <c r="K24" s="2" t="s">
        <v>24</v>
      </c>
      <c r="L24" s="2" t="s">
        <v>23</v>
      </c>
      <c r="M24" s="2" t="s">
        <v>22</v>
      </c>
      <c r="N24" s="2" t="s">
        <v>0</v>
      </c>
      <c r="O24" s="2" t="s">
        <v>26</v>
      </c>
      <c r="P24" s="2" t="s">
        <v>25</v>
      </c>
      <c r="Q24" s="2" t="s">
        <v>1</v>
      </c>
      <c r="S24" s="2" t="s">
        <v>24</v>
      </c>
      <c r="T24" s="2" t="s">
        <v>23</v>
      </c>
      <c r="U24" s="2" t="s">
        <v>22</v>
      </c>
      <c r="V24" s="2" t="s">
        <v>0</v>
      </c>
      <c r="W24" s="2" t="s">
        <v>26</v>
      </c>
      <c r="X24" s="2" t="s">
        <v>25</v>
      </c>
      <c r="Y24" s="2" t="s">
        <v>1</v>
      </c>
      <c r="AA24" s="2" t="s">
        <v>24</v>
      </c>
      <c r="AB24" s="2" t="s">
        <v>23</v>
      </c>
      <c r="AC24" s="2" t="s">
        <v>22</v>
      </c>
      <c r="AD24" s="2" t="s">
        <v>0</v>
      </c>
      <c r="AE24" s="2" t="s">
        <v>26</v>
      </c>
      <c r="AF24" s="2" t="s">
        <v>25</v>
      </c>
      <c r="AG24" s="2" t="s">
        <v>1</v>
      </c>
      <c r="AI24" s="2" t="s">
        <v>24</v>
      </c>
      <c r="AJ24" s="2" t="s">
        <v>23</v>
      </c>
      <c r="AK24" s="2" t="s">
        <v>22</v>
      </c>
      <c r="AL24" s="2" t="s">
        <v>0</v>
      </c>
      <c r="AM24" s="2" t="s">
        <v>26</v>
      </c>
      <c r="AN24" s="2" t="s">
        <v>25</v>
      </c>
      <c r="AO24" s="2" t="s">
        <v>1</v>
      </c>
    </row>
    <row r="25" spans="1:42" x14ac:dyDescent="0.25">
      <c r="A25" s="3" t="s">
        <v>2</v>
      </c>
      <c r="C25" s="8">
        <v>3.9762461594300934E-3</v>
      </c>
      <c r="D25" s="8">
        <v>3.9426557474340623E-3</v>
      </c>
      <c r="E25" s="8">
        <v>3.8931107512074938E-3</v>
      </c>
      <c r="F25" s="8">
        <v>4.7705495966135778E-3</v>
      </c>
      <c r="G25" s="8">
        <v>1.224970432112742E-3</v>
      </c>
      <c r="H25" s="8">
        <v>7.3358195569029729E-3</v>
      </c>
      <c r="I25" s="8">
        <v>4.0925883394629685E-3</v>
      </c>
      <c r="J25" s="26"/>
      <c r="K25" s="8">
        <v>4.2114285108120122E-3</v>
      </c>
      <c r="L25" s="8">
        <v>4.3862371220927815E-3</v>
      </c>
      <c r="M25" s="8">
        <v>4.2007736759476577E-3</v>
      </c>
      <c r="N25" s="8">
        <v>5.2377279544034228E-3</v>
      </c>
      <c r="O25" s="8">
        <v>1.3039989748348981E-3</v>
      </c>
      <c r="P25" s="8">
        <v>7.9150216215340685E-3</v>
      </c>
      <c r="Q25" s="8">
        <v>4.3946901857659631E-3</v>
      </c>
      <c r="S25" s="8">
        <v>4.7560832327406665E-3</v>
      </c>
      <c r="T25" s="8">
        <v>5.0699112580087254E-3</v>
      </c>
      <c r="U25" s="8">
        <v>4.7950436093365982E-3</v>
      </c>
      <c r="V25" s="8">
        <v>5.8324814568647626E-3</v>
      </c>
      <c r="W25" s="8">
        <v>1.3549422645894376E-3</v>
      </c>
      <c r="X25" s="8">
        <v>8.4539094052901997E-3</v>
      </c>
      <c r="Y25" s="8">
        <v>4.9817934983234814E-3</v>
      </c>
      <c r="AA25" s="8">
        <v>4.2322229959834198E-3</v>
      </c>
      <c r="AB25" s="8">
        <v>4.5598030728775862E-3</v>
      </c>
      <c r="AC25" s="8">
        <v>4.3199696394582198E-3</v>
      </c>
      <c r="AD25" s="8">
        <v>5.2613618961220143E-3</v>
      </c>
      <c r="AE25" s="8">
        <v>1.1925474208478325E-3</v>
      </c>
      <c r="AF25" s="8">
        <v>9.2875984189304713E-3</v>
      </c>
      <c r="AG25" s="8">
        <v>4.4980510898455723E-3</v>
      </c>
      <c r="AI25" s="8">
        <v>4.0902110809751258E-3</v>
      </c>
      <c r="AJ25" s="8">
        <v>4.6529429760840133E-3</v>
      </c>
      <c r="AK25" s="8">
        <v>4.1425733586791767E-3</v>
      </c>
      <c r="AL25" s="8">
        <v>5.4166943709683581E-3</v>
      </c>
      <c r="AM25" s="8">
        <v>3.2702917647131169E-3</v>
      </c>
      <c r="AN25" s="8">
        <v>1.04628505131781E-2</v>
      </c>
      <c r="AO25" s="8">
        <v>4.5281199569202043E-3</v>
      </c>
    </row>
    <row r="26" spans="1:42" x14ac:dyDescent="0.25">
      <c r="A26" s="3" t="s">
        <v>3</v>
      </c>
      <c r="C26" s="8">
        <v>1.831086319554695E-2</v>
      </c>
      <c r="D26" s="8">
        <v>1.2209880679296813E-2</v>
      </c>
      <c r="E26" s="8">
        <v>1.4650154139606325E-2</v>
      </c>
      <c r="F26" s="8">
        <v>1.3976996468040657E-2</v>
      </c>
      <c r="G26" s="8">
        <v>1.7374740767746275E-4</v>
      </c>
      <c r="H26" s="8">
        <v>1.9794605333664107E-2</v>
      </c>
      <c r="I26" s="8">
        <v>1.5586896604608248E-2</v>
      </c>
      <c r="J26" s="26"/>
      <c r="K26" s="8">
        <v>1.9969555734039576E-2</v>
      </c>
      <c r="L26" s="8">
        <v>1.4134174370111037E-2</v>
      </c>
      <c r="M26" s="8">
        <v>1.6402207111018724E-2</v>
      </c>
      <c r="N26" s="8">
        <v>1.5159782513219094E-2</v>
      </c>
      <c r="O26" s="8">
        <v>2.1370723333156771E-4</v>
      </c>
      <c r="P26" s="8">
        <v>2.1301040973845324E-2</v>
      </c>
      <c r="Q26" s="8">
        <v>1.7337084365706239E-2</v>
      </c>
      <c r="S26" s="8">
        <v>2.1138596024622171E-2</v>
      </c>
      <c r="T26" s="8">
        <v>1.5312468575061593E-2</v>
      </c>
      <c r="U26" s="8">
        <v>1.7087377565863763E-2</v>
      </c>
      <c r="V26" s="8">
        <v>1.5609053054884832E-2</v>
      </c>
      <c r="W26" s="8">
        <v>3.5908461353413725E-4</v>
      </c>
      <c r="X26" s="8">
        <v>2.2477368892863628E-2</v>
      </c>
      <c r="Y26" s="8">
        <v>1.8420220553564112E-2</v>
      </c>
      <c r="AA26" s="8">
        <v>2.2340586177051713E-2</v>
      </c>
      <c r="AB26" s="8">
        <v>1.6207757940971804E-2</v>
      </c>
      <c r="AC26" s="8">
        <v>1.8063805641241763E-2</v>
      </c>
      <c r="AD26" s="8">
        <v>1.6512376587716208E-2</v>
      </c>
      <c r="AE26" s="8">
        <v>3.3169044635288926E-4</v>
      </c>
      <c r="AF26" s="8">
        <v>2.5295894295644002E-2</v>
      </c>
      <c r="AG26" s="8">
        <v>1.9458855830250081E-2</v>
      </c>
      <c r="AI26" s="8">
        <v>2.3229238234529676E-2</v>
      </c>
      <c r="AJ26" s="8">
        <v>1.6909002525859116E-2</v>
      </c>
      <c r="AK26" s="8">
        <v>1.8535909166027431E-2</v>
      </c>
      <c r="AL26" s="8">
        <v>1.719875219863632E-2</v>
      </c>
      <c r="AM26" s="8">
        <v>5.7437107813432511E-5</v>
      </c>
      <c r="AN26" s="8">
        <v>2.8067091342806483E-2</v>
      </c>
      <c r="AO26" s="8">
        <v>2.0331047397412722E-2</v>
      </c>
    </row>
    <row r="27" spans="1:42" x14ac:dyDescent="0.25">
      <c r="A27" s="3" t="s">
        <v>4</v>
      </c>
      <c r="C27" s="8">
        <v>2.2056058039508259E-3</v>
      </c>
      <c r="D27" s="8">
        <v>1.1540815223318654E-3</v>
      </c>
      <c r="E27" s="8">
        <v>1.5449888913597045E-3</v>
      </c>
      <c r="F27" s="8">
        <v>1.3430944066999773E-3</v>
      </c>
      <c r="G27" s="8">
        <v>2.9341298487709374E-3</v>
      </c>
      <c r="H27" s="8">
        <v>7.0021598142219676E-3</v>
      </c>
      <c r="I27" s="8">
        <v>1.8653967839672601E-3</v>
      </c>
      <c r="J27" s="26"/>
      <c r="K27" s="8">
        <v>2.4388575681351817E-3</v>
      </c>
      <c r="L27" s="8">
        <v>1.3258284250467274E-3</v>
      </c>
      <c r="M27" s="8">
        <v>1.7481992464549287E-3</v>
      </c>
      <c r="N27" s="8">
        <v>1.4324331712621257E-3</v>
      </c>
      <c r="O27" s="8">
        <v>4.1649064778116179E-3</v>
      </c>
      <c r="P27" s="8">
        <v>7.7530301146109459E-3</v>
      </c>
      <c r="Q27" s="8">
        <v>2.1106645700719653E-3</v>
      </c>
      <c r="S27" s="8">
        <v>2.5936325322159569E-3</v>
      </c>
      <c r="T27" s="8">
        <v>1.4485918166935701E-3</v>
      </c>
      <c r="U27" s="8">
        <v>1.8757635282186061E-3</v>
      </c>
      <c r="V27" s="8">
        <v>1.5094438382640123E-3</v>
      </c>
      <c r="W27" s="8">
        <v>4.8674043664287724E-3</v>
      </c>
      <c r="X27" s="8">
        <v>8.1483058156088493E-3</v>
      </c>
      <c r="Y27" s="8">
        <v>2.2603490284832345E-3</v>
      </c>
      <c r="AA27" s="8">
        <v>2.7222229658154539E-3</v>
      </c>
      <c r="AB27" s="8">
        <v>1.538000675098372E-3</v>
      </c>
      <c r="AC27" s="8">
        <v>1.973359221795078E-3</v>
      </c>
      <c r="AD27" s="8">
        <v>1.6150384601516428E-3</v>
      </c>
      <c r="AE27" s="8">
        <v>4.7165831387941974E-3</v>
      </c>
      <c r="AF27" s="8">
        <v>8.9610849938334854E-3</v>
      </c>
      <c r="AG27" s="8">
        <v>2.3856645724875491E-3</v>
      </c>
      <c r="AI27" s="8">
        <v>2.8069779712840484E-3</v>
      </c>
      <c r="AJ27" s="8">
        <v>1.5932339051713E-3</v>
      </c>
      <c r="AK27" s="8">
        <v>2.0462192679897872E-3</v>
      </c>
      <c r="AL27" s="8">
        <v>1.6700447426651918E-3</v>
      </c>
      <c r="AM27" s="8">
        <v>3.3216770220032749E-3</v>
      </c>
      <c r="AN27" s="8">
        <v>9.5411015425145851E-3</v>
      </c>
      <c r="AO27" s="8">
        <v>2.4707642803059064E-3</v>
      </c>
    </row>
    <row r="28" spans="1:42" x14ac:dyDescent="0.25">
      <c r="A28" s="3" t="s">
        <v>5</v>
      </c>
      <c r="C28" s="8">
        <v>6.3828093910961855E-3</v>
      </c>
      <c r="D28" s="8">
        <v>1.0723514693942676E-2</v>
      </c>
      <c r="E28" s="8">
        <v>7.2603344919209278E-3</v>
      </c>
      <c r="F28" s="8">
        <v>9.9545957241518063E-3</v>
      </c>
      <c r="G28" s="8">
        <v>8.2414101082358998E-2</v>
      </c>
      <c r="H28" s="8">
        <v>1.1312786474086806E-2</v>
      </c>
      <c r="I28" s="8">
        <v>9.2903641782764654E-3</v>
      </c>
      <c r="J28" s="26"/>
      <c r="K28" s="8">
        <v>8.1890786878766435E-3</v>
      </c>
      <c r="L28" s="8">
        <v>1.4327389041228447E-2</v>
      </c>
      <c r="M28" s="8">
        <v>9.6879704782075766E-3</v>
      </c>
      <c r="N28" s="8">
        <v>1.3905543489523902E-2</v>
      </c>
      <c r="O28" s="8">
        <v>0.10397563140582261</v>
      </c>
      <c r="P28" s="8">
        <v>1.4961455679082159E-2</v>
      </c>
      <c r="Q28" s="8">
        <v>1.2143363285513334E-2</v>
      </c>
      <c r="S28" s="8">
        <v>7.6773870186520946E-3</v>
      </c>
      <c r="T28" s="8">
        <v>1.5102604205945296E-2</v>
      </c>
      <c r="U28" s="8">
        <v>1.0447106053408208E-2</v>
      </c>
      <c r="V28" s="8">
        <v>9.6641052256848242E-3</v>
      </c>
      <c r="W28" s="8">
        <v>8.4123424688003032E-2</v>
      </c>
      <c r="X28" s="8">
        <v>1.4698894268962714E-2</v>
      </c>
      <c r="Y28" s="8">
        <v>1.147384408045251E-2</v>
      </c>
      <c r="AA28" s="8">
        <v>6.6798825452874643E-3</v>
      </c>
      <c r="AB28" s="8">
        <v>1.2747494554277563E-2</v>
      </c>
      <c r="AC28" s="8">
        <v>8.7203953102735245E-3</v>
      </c>
      <c r="AD28" s="8">
        <v>8.4506733208860735E-3</v>
      </c>
      <c r="AE28" s="8">
        <v>7.2682109970050424E-2</v>
      </c>
      <c r="AF28" s="8">
        <v>1.3153581284110896E-2</v>
      </c>
      <c r="AG28" s="8">
        <v>9.9439891919173087E-3</v>
      </c>
      <c r="AI28" s="8">
        <v>9.9726271106533159E-3</v>
      </c>
      <c r="AJ28" s="8">
        <v>1.9733849168095667E-2</v>
      </c>
      <c r="AK28" s="8">
        <v>1.3711155160314643E-2</v>
      </c>
      <c r="AL28" s="8">
        <v>1.2848130281398607E-2</v>
      </c>
      <c r="AM28" s="8">
        <v>0.11101859621514538</v>
      </c>
      <c r="AN28" s="8">
        <v>2.1185712294485032E-2</v>
      </c>
      <c r="AO28" s="8">
        <v>1.5135791494218889E-2</v>
      </c>
    </row>
    <row r="29" spans="1:42" x14ac:dyDescent="0.25">
      <c r="A29" s="3" t="s">
        <v>6</v>
      </c>
      <c r="C29" s="8">
        <v>0.17877654709216939</v>
      </c>
      <c r="D29" s="8">
        <v>0.19765215674487144</v>
      </c>
      <c r="E29" s="8">
        <v>0.20334617225903873</v>
      </c>
      <c r="F29" s="8">
        <v>0.19622565055044153</v>
      </c>
      <c r="G29" s="8">
        <v>0.43704102786905513</v>
      </c>
      <c r="H29" s="8">
        <v>5.3153463691847619E-2</v>
      </c>
      <c r="I29" s="8">
        <v>0.18828459529661568</v>
      </c>
      <c r="J29" s="26"/>
      <c r="K29" s="8">
        <v>0.18476133466113112</v>
      </c>
      <c r="L29" s="8">
        <v>0.21732607071087159</v>
      </c>
      <c r="M29" s="8">
        <v>0.2180628288861696</v>
      </c>
      <c r="N29" s="8">
        <v>0.18902737151737331</v>
      </c>
      <c r="O29" s="8">
        <v>0.44767333021336753</v>
      </c>
      <c r="P29" s="8">
        <v>5.4668759121405335E-2</v>
      </c>
      <c r="Q29" s="8">
        <v>0.19742565977602008</v>
      </c>
      <c r="S29" s="8">
        <v>0.18761251417252578</v>
      </c>
      <c r="T29" s="8">
        <v>0.22430194646660373</v>
      </c>
      <c r="U29" s="8">
        <v>0.22415358413895192</v>
      </c>
      <c r="V29" s="8">
        <v>0.18642263293707728</v>
      </c>
      <c r="W29" s="8">
        <v>0.4442881373124562</v>
      </c>
      <c r="X29" s="8">
        <v>5.2384161219986528E-2</v>
      </c>
      <c r="Y29" s="8">
        <v>0.20098818831203469</v>
      </c>
      <c r="AA29" s="8">
        <v>0.18784777212384363</v>
      </c>
      <c r="AB29" s="8">
        <v>0.22323231178026959</v>
      </c>
      <c r="AC29" s="8">
        <v>0.22571266021549624</v>
      </c>
      <c r="AD29" s="8">
        <v>0.189044372026134</v>
      </c>
      <c r="AE29" s="8">
        <v>0.44563064484655662</v>
      </c>
      <c r="AF29" s="8">
        <v>5.8217616320425748E-2</v>
      </c>
      <c r="AG29" s="8">
        <v>0.20152765030900663</v>
      </c>
      <c r="AI29" s="8">
        <v>0.18728461840678712</v>
      </c>
      <c r="AJ29" s="8">
        <v>0.21981202835155572</v>
      </c>
      <c r="AK29" s="8">
        <v>0.22177900792713462</v>
      </c>
      <c r="AL29" s="8">
        <v>0.18806656004229289</v>
      </c>
      <c r="AM29" s="8">
        <v>0.45567150315734001</v>
      </c>
      <c r="AN29" s="8">
        <v>5.9965450746117033E-2</v>
      </c>
      <c r="AO29" s="8">
        <v>0.19957522531534147</v>
      </c>
    </row>
    <row r="30" spans="1:42" x14ac:dyDescent="0.25">
      <c r="A30" s="3" t="s">
        <v>7</v>
      </c>
      <c r="C30" s="8">
        <v>6.3882133705130866E-3</v>
      </c>
      <c r="D30" s="8">
        <v>1.1188285179991252E-2</v>
      </c>
      <c r="E30" s="8">
        <v>7.7024846134216372E-3</v>
      </c>
      <c r="F30" s="8">
        <v>8.5052016205596319E-3</v>
      </c>
      <c r="G30" s="8">
        <v>7.1750365778150874E-2</v>
      </c>
      <c r="H30" s="8">
        <v>1.1783777304879865E-2</v>
      </c>
      <c r="I30" s="8">
        <v>9.1406921144148133E-3</v>
      </c>
      <c r="J30" s="26"/>
      <c r="K30" s="8">
        <v>3.14498732524221E-3</v>
      </c>
      <c r="L30" s="8">
        <v>6.0626166624594621E-3</v>
      </c>
      <c r="M30" s="8">
        <v>4.1772915252204614E-3</v>
      </c>
      <c r="N30" s="8">
        <v>4.0266799918696637E-3</v>
      </c>
      <c r="O30" s="8">
        <v>3.9675230952682577E-2</v>
      </c>
      <c r="P30" s="8">
        <v>6.3471429906032072E-3</v>
      </c>
      <c r="Q30" s="8">
        <v>4.7500200495146482E-3</v>
      </c>
      <c r="S30" s="8">
        <v>3.5711248221574161E-3</v>
      </c>
      <c r="T30" s="8">
        <v>6.4540559887640457E-3</v>
      </c>
      <c r="U30" s="8">
        <v>4.7737484498433973E-3</v>
      </c>
      <c r="V30" s="8">
        <v>4.5181923861707263E-3</v>
      </c>
      <c r="W30" s="8">
        <v>3.8660697433246266E-2</v>
      </c>
      <c r="X30" s="8">
        <v>6.9961861569595831E-3</v>
      </c>
      <c r="Y30" s="8">
        <v>5.1552766357582823E-3</v>
      </c>
      <c r="AA30" s="8">
        <v>1.9423194766082044E-3</v>
      </c>
      <c r="AB30" s="8">
        <v>3.6560622170308623E-3</v>
      </c>
      <c r="AC30" s="8">
        <v>2.4598181891983375E-3</v>
      </c>
      <c r="AD30" s="8">
        <v>2.4641560805744611E-3</v>
      </c>
      <c r="AE30" s="8">
        <v>2.0950535909365287E-2</v>
      </c>
      <c r="AF30" s="8">
        <v>3.6840602062716285E-3</v>
      </c>
      <c r="AG30" s="8">
        <v>2.8673109834812015E-3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</row>
    <row r="31" spans="1:42" x14ac:dyDescent="0.25">
      <c r="A31" s="3" t="s">
        <v>8</v>
      </c>
      <c r="C31" s="8">
        <v>1.1049012192061328E-3</v>
      </c>
      <c r="D31" s="8">
        <v>5.7136799660761862E-4</v>
      </c>
      <c r="E31" s="8">
        <v>7.6553123402129828E-4</v>
      </c>
      <c r="F31" s="8">
        <v>6.8729358860094615E-4</v>
      </c>
      <c r="G31" s="8">
        <v>1.6395506361234464E-4</v>
      </c>
      <c r="H31" s="8">
        <v>1.9805086292292713E-3</v>
      </c>
      <c r="I31" s="8">
        <v>8.8527297978742002E-4</v>
      </c>
      <c r="J31" s="26"/>
      <c r="K31" s="8">
        <v>1.2133772826756969E-3</v>
      </c>
      <c r="L31" s="8">
        <v>6.5673618551202653E-4</v>
      </c>
      <c r="M31" s="8">
        <v>8.6583554252218844E-4</v>
      </c>
      <c r="N31" s="8">
        <v>7.0761123189411938E-4</v>
      </c>
      <c r="O31" s="8">
        <v>2.5501700340957938E-4</v>
      </c>
      <c r="P31" s="8">
        <v>2.177106372814206E-3</v>
      </c>
      <c r="Q31" s="8">
        <v>9.8824922071059701E-4</v>
      </c>
      <c r="S31" s="8">
        <v>1.3419272772837918E-3</v>
      </c>
      <c r="T31" s="8">
        <v>7.4792817790941845E-4</v>
      </c>
      <c r="U31" s="8">
        <v>9.6996479162877113E-4</v>
      </c>
      <c r="V31" s="8">
        <v>7.7620118873676224E-4</v>
      </c>
      <c r="W31" s="8">
        <v>3.0120094885139692E-4</v>
      </c>
      <c r="X31" s="8">
        <v>2.3139517818124146E-3</v>
      </c>
      <c r="Y31" s="8">
        <v>1.0983474329091184E-3</v>
      </c>
      <c r="AA31" s="8">
        <v>1.4984605731025082E-3</v>
      </c>
      <c r="AB31" s="8">
        <v>8.418151791212314E-4</v>
      </c>
      <c r="AC31" s="8">
        <v>1.0775531807181572E-3</v>
      </c>
      <c r="AD31" s="8">
        <v>8.802305286230445E-4</v>
      </c>
      <c r="AE31" s="8">
        <v>3.1758068282232069E-4</v>
      </c>
      <c r="AF31" s="8">
        <v>2.5221803703582603E-3</v>
      </c>
      <c r="AG31" s="8">
        <v>1.2244273401680018E-3</v>
      </c>
      <c r="AI31" s="8">
        <v>1.5389797287046515E-3</v>
      </c>
      <c r="AJ31" s="8">
        <v>8.7353615506762666E-4</v>
      </c>
      <c r="AK31" s="8">
        <v>1.1182068565187618E-3</v>
      </c>
      <c r="AL31" s="8">
        <v>9.0956966044581083E-4</v>
      </c>
      <c r="AM31" s="8">
        <v>1.1984441426145742E-5</v>
      </c>
      <c r="AN31" s="8">
        <v>2.714479501910597E-3</v>
      </c>
      <c r="AO31" s="8">
        <v>1.266590835257224E-3</v>
      </c>
    </row>
    <row r="32" spans="1:42" x14ac:dyDescent="0.25">
      <c r="A32" s="3" t="s">
        <v>17</v>
      </c>
      <c r="C32" s="8">
        <v>0.33410225313484188</v>
      </c>
      <c r="D32" s="8">
        <v>0.22464598032113961</v>
      </c>
      <c r="E32" s="8">
        <v>0.27411285674964703</v>
      </c>
      <c r="F32" s="8">
        <v>0.22966932950388835</v>
      </c>
      <c r="G32" s="8">
        <v>0.10642938675813934</v>
      </c>
      <c r="H32" s="8">
        <v>0.80337317148448406</v>
      </c>
      <c r="I32" s="8">
        <v>0.29251683039659709</v>
      </c>
      <c r="J32" s="26"/>
      <c r="K32" s="8">
        <v>0.31087105574695262</v>
      </c>
      <c r="L32" s="8">
        <v>0.22158263070242881</v>
      </c>
      <c r="M32" s="8">
        <v>0.26242054214404903</v>
      </c>
      <c r="N32" s="8">
        <v>0.21181094143935073</v>
      </c>
      <c r="O32" s="8">
        <v>0.10900919953953241</v>
      </c>
      <c r="P32" s="8">
        <v>0.81122808317242479</v>
      </c>
      <c r="Q32" s="8">
        <v>0.28005142049985216</v>
      </c>
      <c r="S32" s="8">
        <v>0.30260369639216783</v>
      </c>
      <c r="T32" s="8">
        <v>0.2243714942677614</v>
      </c>
      <c r="U32" s="8">
        <v>0.25142378316523506</v>
      </c>
      <c r="V32" s="8">
        <v>0.20504029764029427</v>
      </c>
      <c r="W32" s="8">
        <v>0.11039780647651574</v>
      </c>
      <c r="X32" s="8">
        <v>0.78979038207567953</v>
      </c>
      <c r="Y32" s="8">
        <v>0.27502475114046454</v>
      </c>
      <c r="AA32" s="8">
        <v>0.31196341930570948</v>
      </c>
      <c r="AB32" s="8">
        <v>0.22903961319671393</v>
      </c>
      <c r="AC32" s="8">
        <v>0.25746854063559338</v>
      </c>
      <c r="AD32" s="8">
        <v>0.20683146132924185</v>
      </c>
      <c r="AE32" s="8">
        <v>0.11001775414464335</v>
      </c>
      <c r="AF32" s="8">
        <v>0.7654340581401371</v>
      </c>
      <c r="AG32" s="8">
        <v>0.28131894131887852</v>
      </c>
      <c r="AI32" s="8">
        <v>0.32606469059358234</v>
      </c>
      <c r="AJ32" s="8">
        <v>0.23725031398706931</v>
      </c>
      <c r="AK32" s="8">
        <v>0.27237531412673655</v>
      </c>
      <c r="AL32" s="8">
        <v>0.21332067858633774</v>
      </c>
      <c r="AM32" s="8">
        <v>9.3536084591531218E-2</v>
      </c>
      <c r="AN32" s="8">
        <v>0.78673795486390063</v>
      </c>
      <c r="AO32" s="8">
        <v>0.29423079842538563</v>
      </c>
    </row>
    <row r="33" spans="1:42" x14ac:dyDescent="0.25">
      <c r="A33" s="3" t="s">
        <v>18</v>
      </c>
      <c r="C33" s="8">
        <v>5.6808848609385731E-2</v>
      </c>
      <c r="D33" s="8">
        <v>5.6328956766486117E-2</v>
      </c>
      <c r="E33" s="8">
        <v>5.5621095770003876E-2</v>
      </c>
      <c r="F33" s="8">
        <v>6.8157106957028535E-2</v>
      </c>
      <c r="G33" s="8">
        <v>1.7501464095046861E-2</v>
      </c>
      <c r="H33" s="8">
        <v>1.458757790706579E-3</v>
      </c>
      <c r="I33" s="8">
        <v>5.6352862861323516E-2</v>
      </c>
      <c r="J33" s="26"/>
      <c r="K33" s="8">
        <v>5.5244032818298761E-2</v>
      </c>
      <c r="L33" s="8">
        <v>5.7537110483922967E-2</v>
      </c>
      <c r="M33" s="8">
        <v>5.5104266455078085E-2</v>
      </c>
      <c r="N33" s="8">
        <v>6.8706666695997815E-2</v>
      </c>
      <c r="O33" s="8">
        <v>1.71053983169519E-2</v>
      </c>
      <c r="P33" s="8">
        <v>1.3581253602725086E-3</v>
      </c>
      <c r="Q33" s="8">
        <v>5.5488831809262187E-2</v>
      </c>
      <c r="S33" s="8">
        <v>5.5360064074876154E-2</v>
      </c>
      <c r="T33" s="8">
        <v>5.9012973146721846E-2</v>
      </c>
      <c r="U33" s="8">
        <v>5.5813556757654363E-2</v>
      </c>
      <c r="V33" s="8">
        <v>6.7889170850674654E-2</v>
      </c>
      <c r="W33" s="8">
        <v>1.5771315789653483E-2</v>
      </c>
      <c r="X33" s="8">
        <v>1.4557764873473328E-3</v>
      </c>
      <c r="Y33" s="8">
        <v>5.5980618646433958E-2</v>
      </c>
      <c r="AA33" s="8">
        <v>5.6198725818787508E-2</v>
      </c>
      <c r="AB33" s="8">
        <v>6.0548587095602124E-2</v>
      </c>
      <c r="AC33" s="8">
        <v>5.7363893524468218E-2</v>
      </c>
      <c r="AD33" s="8">
        <v>6.986442701960488E-2</v>
      </c>
      <c r="AE33" s="8">
        <v>1.5835565752025434E-2</v>
      </c>
      <c r="AF33" s="8">
        <v>2.0532600638013634E-3</v>
      </c>
      <c r="AG33" s="8">
        <v>5.705209643678353E-2</v>
      </c>
      <c r="AI33" s="8">
        <v>5.4242545459346266E-2</v>
      </c>
      <c r="AJ33" s="8">
        <v>5.9788285776781538E-2</v>
      </c>
      <c r="AK33" s="8">
        <v>5.4189638171074438E-2</v>
      </c>
      <c r="AL33" s="8">
        <v>7.1929144998140196E-2</v>
      </c>
      <c r="AM33" s="8">
        <v>1.6947424325633578E-2</v>
      </c>
      <c r="AN33" s="8">
        <v>1.9642493068170717E-3</v>
      </c>
      <c r="AO33" s="8">
        <v>5.5723242009404213E-2</v>
      </c>
    </row>
    <row r="34" spans="1:42" x14ac:dyDescent="0.25">
      <c r="A34" s="13" t="s">
        <v>32</v>
      </c>
      <c r="C34" s="8">
        <v>5.1042894968023316E-3</v>
      </c>
      <c r="D34" s="8">
        <v>9.5201191200558685E-2</v>
      </c>
      <c r="E34" s="8">
        <v>4.0623184972757569E-2</v>
      </c>
      <c r="F34" s="8">
        <v>6.5386346456700658E-3</v>
      </c>
      <c r="G34" s="8">
        <v>5.7871710333441254E-2</v>
      </c>
      <c r="H34" s="8">
        <v>1.0311183914673375E-2</v>
      </c>
      <c r="I34" s="8">
        <v>3.4869630667772281E-2</v>
      </c>
      <c r="J34" s="26"/>
      <c r="K34" s="8">
        <v>1.3557081337729803E-2</v>
      </c>
      <c r="L34" s="8">
        <v>4.6948793889581723E-2</v>
      </c>
      <c r="M34" s="8">
        <v>2.141934574264381E-2</v>
      </c>
      <c r="N34" s="8">
        <v>0</v>
      </c>
      <c r="O34" s="8">
        <v>1.0758162929217245E-2</v>
      </c>
      <c r="P34" s="8">
        <v>0</v>
      </c>
      <c r="Q34" s="8">
        <v>2.2880923228205174E-2</v>
      </c>
      <c r="S34" s="8">
        <v>3.8052747685981014E-3</v>
      </c>
      <c r="T34" s="8">
        <v>7.0312435975715057E-3</v>
      </c>
      <c r="U34" s="8">
        <v>4.7740291089154946E-3</v>
      </c>
      <c r="V34" s="8">
        <v>4.7685734715599178E-3</v>
      </c>
      <c r="W34" s="8">
        <v>4.2767971216912302E-2</v>
      </c>
      <c r="X34" s="8">
        <v>7.1330665753844688E-3</v>
      </c>
      <c r="Y34" s="8">
        <v>5.5411058818578456E-3</v>
      </c>
      <c r="AA34" s="8">
        <v>8.5270567466891808E-3</v>
      </c>
      <c r="AB34" s="8">
        <v>1.6237145594746202E-2</v>
      </c>
      <c r="AC34" s="8">
        <v>1.1123558068621218E-2</v>
      </c>
      <c r="AD34" s="8">
        <v>1.0866421698538405E-2</v>
      </c>
      <c r="AE34" s="8">
        <v>9.1401404541307768E-2</v>
      </c>
      <c r="AF34" s="8">
        <v>1.6669031832863786E-2</v>
      </c>
      <c r="AG34" s="8">
        <v>1.2666489090740606E-2</v>
      </c>
      <c r="AI34" s="19"/>
      <c r="AJ34" s="19"/>
      <c r="AK34" s="19"/>
      <c r="AL34" s="19"/>
      <c r="AM34" s="19"/>
      <c r="AN34" s="19"/>
      <c r="AO34" s="19"/>
    </row>
    <row r="35" spans="1:42" x14ac:dyDescent="0.25">
      <c r="A35" s="13" t="s">
        <v>33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9.3542645322267741E-3</v>
      </c>
      <c r="I35" s="8">
        <v>1.9172053586409646E-4</v>
      </c>
      <c r="J35" s="26"/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1.5604189946120962E-2</v>
      </c>
      <c r="Q35" s="8">
        <v>3.2880391156635453E-4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2.6333373324314034E-2</v>
      </c>
      <c r="Y35" s="8">
        <v>5.4507013067496524E-4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2.7096124494523123E-2</v>
      </c>
      <c r="AG35" s="8">
        <v>5.9800447671572101E-4</v>
      </c>
      <c r="AI35" s="19"/>
      <c r="AJ35" s="19"/>
      <c r="AK35" s="19"/>
      <c r="AL35" s="19"/>
      <c r="AM35" s="19"/>
      <c r="AN35" s="19"/>
      <c r="AO35" s="19"/>
    </row>
    <row r="36" spans="1:42" x14ac:dyDescent="0.25">
      <c r="A36" s="3" t="s">
        <v>19</v>
      </c>
      <c r="C36" s="8">
        <v>0.37403344420093793</v>
      </c>
      <c r="D36" s="8">
        <v>0.36693748261603798</v>
      </c>
      <c r="E36" s="8">
        <v>0.37608617935622796</v>
      </c>
      <c r="F36" s="8">
        <v>0.44532512751627373</v>
      </c>
      <c r="G36" s="8">
        <v>0.10825912706218271</v>
      </c>
      <c r="H36" s="8">
        <v>9.0384896131327774E-3</v>
      </c>
      <c r="I36" s="8">
        <v>0.3695854592356837</v>
      </c>
      <c r="J36" s="26"/>
      <c r="K36" s="8">
        <v>0.38015241224407925</v>
      </c>
      <c r="L36" s="8">
        <v>0.38888125085779429</v>
      </c>
      <c r="M36" s="8">
        <v>0.38671365444676137</v>
      </c>
      <c r="N36" s="8">
        <v>0.47043384784528863</v>
      </c>
      <c r="O36" s="8">
        <v>0.11721727593419298</v>
      </c>
      <c r="P36" s="8">
        <v>7.8372786053853769E-3</v>
      </c>
      <c r="Q36" s="8">
        <v>0.37960737854706389</v>
      </c>
      <c r="S36" s="8">
        <v>0.39273764654400173</v>
      </c>
      <c r="T36" s="8">
        <v>0.41243869557284174</v>
      </c>
      <c r="U36" s="8">
        <v>0.40328018774298147</v>
      </c>
      <c r="V36" s="8">
        <v>0.47754527933625657</v>
      </c>
      <c r="W36" s="8">
        <v>0.10548368467809355</v>
      </c>
      <c r="X36" s="8">
        <v>6.5389536528462572E-3</v>
      </c>
      <c r="Y36" s="8">
        <v>0.39493184935546877</v>
      </c>
      <c r="AA36" s="8">
        <v>0.37928560479785633</v>
      </c>
      <c r="AB36" s="8">
        <v>0.40427955008367072</v>
      </c>
      <c r="AC36" s="8">
        <v>0.39169273719647341</v>
      </c>
      <c r="AD36" s="8">
        <v>0.4665398865136513</v>
      </c>
      <c r="AE36" s="8">
        <v>0.10664065495360024</v>
      </c>
      <c r="AF36" s="8">
        <v>1.4306153597541766E-2</v>
      </c>
      <c r="AG36" s="8">
        <v>0.3833945939283287</v>
      </c>
      <c r="AI36" s="8">
        <v>0.3686294919359912</v>
      </c>
      <c r="AJ36" s="8">
        <v>0.40166994469818174</v>
      </c>
      <c r="AK36" s="8">
        <v>0.38511271802972463</v>
      </c>
      <c r="AL36" s="8">
        <v>0.46012555042211678</v>
      </c>
      <c r="AM36" s="8">
        <v>0.11207416538285471</v>
      </c>
      <c r="AN36" s="8">
        <v>1.365981775663103E-2</v>
      </c>
      <c r="AO36" s="8">
        <v>0.37532002643181256</v>
      </c>
    </row>
    <row r="37" spans="1:42" x14ac:dyDescent="0.25">
      <c r="A37" s="3" t="s">
        <v>12</v>
      </c>
      <c r="C37" s="8">
        <v>0</v>
      </c>
      <c r="D37" s="8">
        <v>0</v>
      </c>
      <c r="E37" s="8">
        <v>0</v>
      </c>
      <c r="F37" s="8">
        <v>5.188242579904198E-4</v>
      </c>
      <c r="G37" s="8">
        <v>0</v>
      </c>
      <c r="H37" s="8">
        <v>0</v>
      </c>
      <c r="I37" s="8">
        <v>6.3209072709177652E-5</v>
      </c>
      <c r="J37" s="26"/>
      <c r="K37" s="8">
        <v>0</v>
      </c>
      <c r="L37" s="8">
        <v>0</v>
      </c>
      <c r="M37" s="8">
        <v>0</v>
      </c>
      <c r="N37" s="8">
        <v>8.9552254768965626E-4</v>
      </c>
      <c r="O37" s="8">
        <v>0</v>
      </c>
      <c r="P37" s="8">
        <v>0</v>
      </c>
      <c r="Q37" s="8">
        <v>7.8641869981166651E-5</v>
      </c>
      <c r="S37" s="8">
        <v>0</v>
      </c>
      <c r="T37" s="8">
        <v>4.6216003594799729E-7</v>
      </c>
      <c r="U37" s="8">
        <v>0</v>
      </c>
      <c r="V37" s="8">
        <v>1.4573655043109504E-3</v>
      </c>
      <c r="W37" s="8">
        <v>8.1298092557658623E-4</v>
      </c>
      <c r="X37" s="8">
        <v>0</v>
      </c>
      <c r="Y37" s="8">
        <v>1.4343144580512192E-4</v>
      </c>
      <c r="AA37" s="8">
        <v>0</v>
      </c>
      <c r="AB37" s="8">
        <v>0</v>
      </c>
      <c r="AC37" s="8">
        <v>0</v>
      </c>
      <c r="AD37" s="8">
        <v>2.5930806646495578E-3</v>
      </c>
      <c r="AE37" s="8">
        <v>0</v>
      </c>
      <c r="AF37" s="8">
        <v>0</v>
      </c>
      <c r="AG37" s="8">
        <v>2.2797088158453991E-4</v>
      </c>
      <c r="AI37" s="8">
        <v>1.7551910841893524E-8</v>
      </c>
      <c r="AJ37" s="8">
        <v>4.2610582390107243E-5</v>
      </c>
      <c r="AK37" s="8">
        <v>-4.6187910504853865E-8</v>
      </c>
      <c r="AL37" s="8">
        <v>2.4687747847037503E-3</v>
      </c>
      <c r="AM37" s="8">
        <v>4.7375053939599483E-4</v>
      </c>
      <c r="AN37" s="8">
        <v>0</v>
      </c>
      <c r="AO37" s="8">
        <v>2.395781252219271E-4</v>
      </c>
    </row>
    <row r="38" spans="1:42" x14ac:dyDescent="0.25">
      <c r="A38" s="3" t="s">
        <v>13</v>
      </c>
      <c r="C38" s="8">
        <v>1.4004750349146434E-3</v>
      </c>
      <c r="D38" s="8">
        <v>2.2273317049169589E-3</v>
      </c>
      <c r="E38" s="8">
        <v>1.6010994222613844E-3</v>
      </c>
      <c r="F38" s="8">
        <v>1.7684409538152937E-3</v>
      </c>
      <c r="G38" s="8">
        <v>1.5218711754122686E-2</v>
      </c>
      <c r="H38" s="8">
        <v>2.5505772164848323E-3</v>
      </c>
      <c r="I38" s="8">
        <v>1.9127467092685817E-3</v>
      </c>
      <c r="J38" s="26"/>
      <c r="K38" s="8">
        <v>1.4701582773641736E-3</v>
      </c>
      <c r="L38" s="8">
        <v>2.5420173705955301E-3</v>
      </c>
      <c r="M38" s="8">
        <v>1.7588935701743425E-3</v>
      </c>
      <c r="N38" s="8">
        <v>1.8055114756776924E-3</v>
      </c>
      <c r="O38" s="8">
        <v>1.5529784155603058E-2</v>
      </c>
      <c r="P38" s="8">
        <v>2.7419648475073334E-3</v>
      </c>
      <c r="Q38" s="8">
        <v>2.068597750715123E-3</v>
      </c>
      <c r="S38" s="8">
        <v>1.0713744700268494E-3</v>
      </c>
      <c r="T38" s="8">
        <v>2.088497154601692E-3</v>
      </c>
      <c r="U38" s="8">
        <v>1.4777478444651855E-3</v>
      </c>
      <c r="V38" s="8">
        <v>1.3193620374214318E-3</v>
      </c>
      <c r="W38" s="8">
        <v>1.2357034026951574E-2</v>
      </c>
      <c r="X38" s="8">
        <v>2.0719719977996547E-3</v>
      </c>
      <c r="Y38" s="8">
        <v>1.6023171176125087E-3</v>
      </c>
      <c r="AA38" s="8">
        <v>1.4513703290999177E-3</v>
      </c>
      <c r="AB38" s="8">
        <v>1.4451527802766167E-3</v>
      </c>
      <c r="AC38" s="8">
        <v>1.3348183489424181E-3</v>
      </c>
      <c r="AD38" s="8">
        <v>1.7734689801262957E-3</v>
      </c>
      <c r="AE38" s="8">
        <v>4.7903824133235865E-4</v>
      </c>
      <c r="AF38" s="8">
        <v>6.8487490241271999E-5</v>
      </c>
      <c r="AG38" s="8">
        <v>1.4287291182011181E-3</v>
      </c>
      <c r="AI38" s="8">
        <v>4.3879238246280665E-3</v>
      </c>
      <c r="AJ38" s="8">
        <v>7.9293922523992182E-3</v>
      </c>
      <c r="AK38" s="8">
        <v>5.3714672912098509E-3</v>
      </c>
      <c r="AL38" s="8">
        <v>5.7192343255490869E-3</v>
      </c>
      <c r="AM38" s="8">
        <v>4.6714276749618845E-2</v>
      </c>
      <c r="AN38" s="8">
        <v>8.4930298265960425E-3</v>
      </c>
      <c r="AO38" s="8">
        <v>6.3548832806913516E-3</v>
      </c>
    </row>
    <row r="39" spans="1:42" x14ac:dyDescent="0.25">
      <c r="A39" s="3" t="s">
        <v>14</v>
      </c>
      <c r="C39" s="8">
        <v>2.8513251903640562E-3</v>
      </c>
      <c r="D39" s="8">
        <v>1.4979663938555451E-3</v>
      </c>
      <c r="E39" s="8">
        <v>1.9058328514705428E-3</v>
      </c>
      <c r="F39" s="8">
        <v>1.8756005150212707E-3</v>
      </c>
      <c r="G39" s="8">
        <v>2.1592557589185079E-5</v>
      </c>
      <c r="H39" s="8">
        <v>3.7562749355210647E-3</v>
      </c>
      <c r="I39" s="8">
        <v>2.2690773663051767E-3</v>
      </c>
      <c r="J39" s="26"/>
      <c r="K39" s="8">
        <v>3.0007260908633676E-3</v>
      </c>
      <c r="L39" s="8">
        <v>1.6642383024112711E-3</v>
      </c>
      <c r="M39" s="8">
        <v>2.0994657572414983E-3</v>
      </c>
      <c r="N39" s="8">
        <v>1.8534699308460905E-3</v>
      </c>
      <c r="O39" s="8">
        <v>4.0523727159093232E-5</v>
      </c>
      <c r="P39" s="8">
        <v>4.0121125727483409E-3</v>
      </c>
      <c r="Q39" s="8">
        <v>2.4273724408404437E-3</v>
      </c>
      <c r="S39" s="8">
        <v>3.1673445133050533E-3</v>
      </c>
      <c r="T39" s="8">
        <v>1.8129256790622467E-3</v>
      </c>
      <c r="U39" s="8">
        <v>2.1972218833560637E-3</v>
      </c>
      <c r="V39" s="8">
        <v>1.9274326388014973E-3</v>
      </c>
      <c r="W39" s="8">
        <v>4.6237027196226653E-5</v>
      </c>
      <c r="X39" s="8">
        <v>4.0583227377338372E-3</v>
      </c>
      <c r="Y39" s="8">
        <v>2.5742882693338218E-3</v>
      </c>
      <c r="AA39" s="8">
        <v>3.3580523238701263E-3</v>
      </c>
      <c r="AB39" s="8">
        <v>1.9304384377430361E-3</v>
      </c>
      <c r="AC39" s="8">
        <v>2.3901924763954658E-3</v>
      </c>
      <c r="AD39" s="8">
        <v>2.0748874314394806E-3</v>
      </c>
      <c r="AE39" s="8">
        <v>4.3435624323092241E-5</v>
      </c>
      <c r="AF39" s="8">
        <v>4.5038204353648678E-3</v>
      </c>
      <c r="AG39" s="8">
        <v>2.7310038282176989E-3</v>
      </c>
      <c r="AI39" s="8">
        <v>3.6607522954814416E-3</v>
      </c>
      <c r="AJ39" s="8">
        <v>2.1360001827055771E-3</v>
      </c>
      <c r="AK39" s="8">
        <v>2.6085202263301287E-3</v>
      </c>
      <c r="AL39" s="8">
        <v>2.2637754191762297E-3</v>
      </c>
      <c r="AM39" s="8">
        <v>7.2874038425162395E-6</v>
      </c>
      <c r="AN39" s="8">
        <v>5.0913146480391532E-3</v>
      </c>
      <c r="AO39" s="8">
        <v>3.0042179135827134E-3</v>
      </c>
      <c r="AP39" s="5"/>
    </row>
    <row r="40" spans="1:42" x14ac:dyDescent="0.25">
      <c r="A40" s="3" t="s">
        <v>15</v>
      </c>
      <c r="C40" s="8">
        <v>8.5541781008407584E-3</v>
      </c>
      <c r="D40" s="8">
        <v>1.5719148432529535E-2</v>
      </c>
      <c r="E40" s="8">
        <v>1.088697449705562E-2</v>
      </c>
      <c r="F40" s="8">
        <v>1.0683553695204141E-2</v>
      </c>
      <c r="G40" s="8">
        <v>9.899570995773968E-2</v>
      </c>
      <c r="H40" s="8">
        <v>4.7794159707937885E-2</v>
      </c>
      <c r="I40" s="8">
        <v>1.3092656857343522E-2</v>
      </c>
      <c r="J40" s="26"/>
      <c r="K40" s="8">
        <v>1.17759137147996E-2</v>
      </c>
      <c r="L40" s="8">
        <v>2.2624905875943315E-2</v>
      </c>
      <c r="M40" s="8">
        <v>1.5338725418510859E-2</v>
      </c>
      <c r="N40" s="8">
        <v>1.4996890195603843E-2</v>
      </c>
      <c r="O40" s="8">
        <v>0.13307783313608298</v>
      </c>
      <c r="P40" s="8">
        <v>4.2094688621645414E-2</v>
      </c>
      <c r="Q40" s="8">
        <v>1.7918298489210501E-2</v>
      </c>
      <c r="S40" s="8">
        <v>1.2563334156826485E-2</v>
      </c>
      <c r="T40" s="8">
        <v>2.4806201932417275E-2</v>
      </c>
      <c r="U40" s="8">
        <v>1.6930885360141149E-2</v>
      </c>
      <c r="V40" s="8">
        <v>1.5720408432997636E-2</v>
      </c>
      <c r="W40" s="8">
        <v>0.13840807823199136</v>
      </c>
      <c r="X40" s="8">
        <v>4.7145375607411028E-2</v>
      </c>
      <c r="Y40" s="8">
        <v>1.9278548470823127E-2</v>
      </c>
      <c r="AA40" s="8">
        <v>1.1952303820295027E-2</v>
      </c>
      <c r="AB40" s="8">
        <v>2.3736267391600532E-2</v>
      </c>
      <c r="AC40" s="8">
        <v>1.6298698351324633E-2</v>
      </c>
      <c r="AD40" s="8">
        <v>1.5228157462540774E-2</v>
      </c>
      <c r="AE40" s="8">
        <v>0.12976045432797823</v>
      </c>
      <c r="AF40" s="8">
        <v>4.8747048055952126E-2</v>
      </c>
      <c r="AG40" s="8">
        <v>1.8676221603393207E-2</v>
      </c>
      <c r="AI40" s="8">
        <v>1.4091925806126001E-2</v>
      </c>
      <c r="AJ40" s="8">
        <v>2.7608859438639111E-2</v>
      </c>
      <c r="AK40" s="8">
        <v>1.9009316606170532E-2</v>
      </c>
      <c r="AL40" s="8">
        <v>1.8063090167569011E-2</v>
      </c>
      <c r="AM40" s="8">
        <v>0.15689552129868178</v>
      </c>
      <c r="AN40" s="8">
        <v>5.2116947657004288E-2</v>
      </c>
      <c r="AO40" s="8">
        <v>2.1819714534445204E-2</v>
      </c>
    </row>
    <row r="41" spans="1:42" x14ac:dyDescent="0.25">
      <c r="A41" s="4" t="s">
        <v>16</v>
      </c>
      <c r="B41" s="5"/>
      <c r="C41" s="7">
        <f t="shared" ref="C41:I41" si="15">SUM(C25:C40)</f>
        <v>1</v>
      </c>
      <c r="D41" s="7">
        <f t="shared" si="15"/>
        <v>1.0000000000000002</v>
      </c>
      <c r="E41" s="7">
        <f t="shared" si="15"/>
        <v>0.99999999999999989</v>
      </c>
      <c r="F41" s="7">
        <f t="shared" si="15"/>
        <v>1</v>
      </c>
      <c r="G41" s="7">
        <f t="shared" si="15"/>
        <v>1.0000000000000002</v>
      </c>
      <c r="H41" s="7">
        <f t="shared" si="15"/>
        <v>1</v>
      </c>
      <c r="I41" s="7">
        <f t="shared" si="15"/>
        <v>1.0000000000000002</v>
      </c>
      <c r="J41" s="5"/>
      <c r="K41" s="7">
        <f t="shared" ref="K41:Q41" si="16">SUM(K25:K40)</f>
        <v>0.99999999999999989</v>
      </c>
      <c r="L41" s="7">
        <f t="shared" si="16"/>
        <v>1</v>
      </c>
      <c r="M41" s="7">
        <f t="shared" si="16"/>
        <v>1</v>
      </c>
      <c r="N41" s="7">
        <f t="shared" si="16"/>
        <v>1</v>
      </c>
      <c r="O41" s="7">
        <f t="shared" si="16"/>
        <v>1</v>
      </c>
      <c r="P41" s="7">
        <f t="shared" si="16"/>
        <v>1</v>
      </c>
      <c r="Q41" s="7">
        <f t="shared" si="16"/>
        <v>0.99999999999999978</v>
      </c>
      <c r="S41" s="7">
        <f t="shared" ref="S41:Y41" si="17">SUM(S25:S40)</f>
        <v>1</v>
      </c>
      <c r="T41" s="7">
        <f t="shared" si="17"/>
        <v>0.99999999999999978</v>
      </c>
      <c r="U41" s="7">
        <f t="shared" si="17"/>
        <v>0.99999999999999989</v>
      </c>
      <c r="V41" s="7">
        <f t="shared" si="17"/>
        <v>1.0000000000000002</v>
      </c>
      <c r="W41" s="7">
        <f t="shared" si="17"/>
        <v>1.0000000000000002</v>
      </c>
      <c r="X41" s="7">
        <f t="shared" si="17"/>
        <v>1</v>
      </c>
      <c r="Y41" s="7">
        <f t="shared" si="17"/>
        <v>1</v>
      </c>
      <c r="Z41" s="5"/>
      <c r="AA41" s="7">
        <f t="shared" ref="AA41:AG41" si="18">SUM(AA25:AA40)</f>
        <v>0.99999999999999989</v>
      </c>
      <c r="AB41" s="7">
        <f t="shared" si="18"/>
        <v>1.0000000000000002</v>
      </c>
      <c r="AC41" s="7">
        <f t="shared" si="18"/>
        <v>1.0000000000000002</v>
      </c>
      <c r="AD41" s="7">
        <f t="shared" si="18"/>
        <v>1</v>
      </c>
      <c r="AE41" s="7">
        <f t="shared" si="18"/>
        <v>0.99999999999999978</v>
      </c>
      <c r="AF41" s="7">
        <f t="shared" si="18"/>
        <v>0.99999999999999989</v>
      </c>
      <c r="AG41" s="7">
        <f t="shared" si="18"/>
        <v>1</v>
      </c>
      <c r="AI41" s="7">
        <f t="shared" ref="AI41:AO41" si="19">AI20/AI$20</f>
        <v>1</v>
      </c>
      <c r="AJ41" s="7">
        <f t="shared" si="19"/>
        <v>1</v>
      </c>
      <c r="AK41" s="7">
        <f t="shared" si="19"/>
        <v>1</v>
      </c>
      <c r="AL41" s="7">
        <f t="shared" si="19"/>
        <v>1</v>
      </c>
      <c r="AM41" s="7">
        <f t="shared" si="19"/>
        <v>1</v>
      </c>
      <c r="AN41" s="7">
        <f t="shared" si="19"/>
        <v>1</v>
      </c>
      <c r="AO41" s="7">
        <f t="shared" si="19"/>
        <v>1</v>
      </c>
    </row>
    <row r="42" spans="1:42" x14ac:dyDescent="0.25">
      <c r="A42" s="22" t="s">
        <v>50</v>
      </c>
    </row>
    <row r="44" spans="1:42" x14ac:dyDescent="0.25">
      <c r="A44" t="s">
        <v>36</v>
      </c>
      <c r="H44" s="21">
        <f>H26+H32+H39</f>
        <v>0.82692405175366923</v>
      </c>
      <c r="P44" s="21">
        <f>P26+P32+P39</f>
        <v>0.83654123671901848</v>
      </c>
      <c r="X44" s="21">
        <f>X26+X32+X39</f>
        <v>0.81632607370627708</v>
      </c>
      <c r="AF44" s="21">
        <f>AF26+AF32+AF39</f>
        <v>0.79523377287114605</v>
      </c>
      <c r="AN44" s="21">
        <f>AN26+AN32+AN39</f>
        <v>0.81989636085474626</v>
      </c>
    </row>
    <row r="47" spans="1:42" x14ac:dyDescent="0.25">
      <c r="K47" s="24"/>
      <c r="L47" s="24"/>
      <c r="M47" s="25"/>
      <c r="N47" s="24"/>
      <c r="O47" s="25"/>
      <c r="P47" s="25"/>
      <c r="Q47" s="24"/>
    </row>
  </sheetData>
  <pageMargins left="0.5" right="0.5" top="0.5" bottom="0.75" header="0.3" footer="0.3"/>
  <pageSetup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02E8-7C6B-48FB-8ABF-049867E5524E}">
  <dimension ref="A6:AG45"/>
  <sheetViews>
    <sheetView workbookViewId="0">
      <selection activeCell="C46" sqref="C46"/>
    </sheetView>
  </sheetViews>
  <sheetFormatPr defaultRowHeight="15" x14ac:dyDescent="0.25"/>
  <cols>
    <col min="1" max="1" width="39.85546875" bestFit="1" customWidth="1"/>
    <col min="2" max="2" width="9.140625" customWidth="1"/>
    <col min="3" max="9" width="10" customWidth="1"/>
  </cols>
  <sheetData>
    <row r="6" spans="1:9" ht="60" x14ac:dyDescent="0.25">
      <c r="A6" s="1" t="s">
        <v>20</v>
      </c>
      <c r="B6" s="2" t="s">
        <v>51</v>
      </c>
      <c r="C6" s="2" t="s">
        <v>40</v>
      </c>
      <c r="D6" s="2" t="s">
        <v>39</v>
      </c>
      <c r="E6" s="2" t="s">
        <v>38</v>
      </c>
      <c r="F6" s="2" t="s">
        <v>28</v>
      </c>
      <c r="G6" s="2" t="s">
        <v>29</v>
      </c>
      <c r="H6" s="2" t="s">
        <v>30</v>
      </c>
      <c r="I6" s="2" t="s">
        <v>31</v>
      </c>
    </row>
    <row r="7" spans="1:9" x14ac:dyDescent="0.25">
      <c r="A7" s="3" t="s">
        <v>2</v>
      </c>
      <c r="B7" s="27">
        <f>B27*$B$23</f>
        <v>1.4598280918236917E-3</v>
      </c>
      <c r="C7" s="8">
        <f>C27*C$23</f>
        <v>1.4801235068713462E-3</v>
      </c>
      <c r="D7" s="8">
        <f>D27*D$23</f>
        <v>1.7499592468950712E-3</v>
      </c>
      <c r="E7" s="8">
        <v>1.7847645386658056E-3</v>
      </c>
      <c r="F7" s="8">
        <v>1.9228583425454353E-3</v>
      </c>
      <c r="G7" s="8">
        <v>1.8890259649443936E-3</v>
      </c>
      <c r="H7" s="8">
        <v>2.0657061779666549E-3</v>
      </c>
      <c r="I7" s="8">
        <v>2.0657061779666549E-3</v>
      </c>
    </row>
    <row r="8" spans="1:9" x14ac:dyDescent="0.25">
      <c r="A8" s="3" t="s">
        <v>3</v>
      </c>
      <c r="B8" s="27">
        <f t="shared" ref="B8:B22" si="0">B28*$B$23</f>
        <v>3.939126461399157E-3</v>
      </c>
      <c r="C8" s="8">
        <f t="shared" ref="C8:C22" si="1">C28*C$23</f>
        <v>3.9833335869153908E-3</v>
      </c>
      <c r="D8" s="8">
        <f t="shared" ref="D8:D22" si="2">D28*D$23</f>
        <v>4.6528153608227703E-3</v>
      </c>
      <c r="E8" s="8">
        <v>4.8610214477708925E-3</v>
      </c>
      <c r="F8" s="8">
        <v>5.1581584455904711E-3</v>
      </c>
      <c r="G8" s="8">
        <v>5.2726585523679252E-3</v>
      </c>
      <c r="H8" s="8">
        <v>5.8892414253307688E-3</v>
      </c>
      <c r="I8" s="8">
        <v>5.8892414253307679E-3</v>
      </c>
    </row>
    <row r="9" spans="1:9" x14ac:dyDescent="0.25">
      <c r="A9" s="3" t="s">
        <v>4</v>
      </c>
      <c r="B9" s="27">
        <f t="shared" si="0"/>
        <v>1.3934298030301717E-3</v>
      </c>
      <c r="C9" s="8">
        <f t="shared" si="1"/>
        <v>1.4498307990588872E-3</v>
      </c>
      <c r="D9" s="8">
        <f t="shared" si="2"/>
        <v>1.6866993038310318E-3</v>
      </c>
      <c r="E9" s="8">
        <v>1.7220196226793844E-3</v>
      </c>
      <c r="F9" s="8">
        <v>1.7534596977171781E-3</v>
      </c>
      <c r="G9" s="8">
        <v>1.7927326158150047E-3</v>
      </c>
      <c r="H9" s="8">
        <v>2.3098264471300158E-3</v>
      </c>
      <c r="I9" s="8">
        <v>2.3098264471300158E-3</v>
      </c>
    </row>
    <row r="10" spans="1:9" x14ac:dyDescent="0.25">
      <c r="A10" s="3" t="s">
        <v>5</v>
      </c>
      <c r="B10" s="27">
        <f t="shared" si="0"/>
        <v>2.2512445083432745E-3</v>
      </c>
      <c r="C10" s="8">
        <f t="shared" si="1"/>
        <v>2.7978195520495944E-3</v>
      </c>
      <c r="D10" s="8">
        <f t="shared" si="2"/>
        <v>3.0426711136752817E-3</v>
      </c>
      <c r="E10" s="8">
        <v>2.5276766256914435E-3</v>
      </c>
      <c r="F10" s="8">
        <v>3.8935014484732427E-3</v>
      </c>
      <c r="G10" s="8">
        <v>3.8618890757864026E-3</v>
      </c>
      <c r="H10" s="8">
        <v>1.0993125974788387E-5</v>
      </c>
      <c r="I10" s="8">
        <v>1.0993125974788387E-5</v>
      </c>
    </row>
    <row r="11" spans="1:9" x14ac:dyDescent="0.25">
      <c r="A11" s="17" t="s">
        <v>6</v>
      </c>
      <c r="B11" s="18">
        <f t="shared" si="0"/>
        <v>1.0577539274677677E-2</v>
      </c>
      <c r="C11" s="8">
        <f t="shared" si="1"/>
        <v>1.0223157855555717E-2</v>
      </c>
      <c r="D11" s="8">
        <f t="shared" si="2"/>
        <v>1.0843521372537211E-2</v>
      </c>
      <c r="E11" s="18">
        <v>1.1187470909870892E-2</v>
      </c>
      <c r="F11" s="8">
        <v>1.102042575170507E-2</v>
      </c>
      <c r="G11" s="8">
        <v>1.1294801389574454E-2</v>
      </c>
      <c r="H11" s="8">
        <v>1.0413841468275597E-2</v>
      </c>
      <c r="I11" s="8">
        <v>1.0413841468275597E-2</v>
      </c>
    </row>
    <row r="12" spans="1:9" x14ac:dyDescent="0.25">
      <c r="A12" s="3" t="s">
        <v>7</v>
      </c>
      <c r="B12" s="27">
        <f t="shared" si="0"/>
        <v>2.3449716836710932E-3</v>
      </c>
      <c r="C12" s="8">
        <f t="shared" si="1"/>
        <v>1.1869273377985636E-3</v>
      </c>
      <c r="D12" s="8">
        <f t="shared" si="2"/>
        <v>1.4482105344906335E-3</v>
      </c>
      <c r="E12" s="8">
        <v>7.0795266094424993E-4</v>
      </c>
      <c r="F12" s="8">
        <v>0</v>
      </c>
      <c r="G12" s="8">
        <v>0</v>
      </c>
      <c r="H12" s="8">
        <v>0</v>
      </c>
      <c r="I12" s="8">
        <v>0</v>
      </c>
    </row>
    <row r="13" spans="1:9" x14ac:dyDescent="0.25">
      <c r="A13" s="3" t="s">
        <v>8</v>
      </c>
      <c r="B13" s="27">
        <f t="shared" si="0"/>
        <v>3.9412121721662499E-4</v>
      </c>
      <c r="C13" s="8">
        <f t="shared" si="1"/>
        <v>4.0712287008726634E-4</v>
      </c>
      <c r="D13" s="8">
        <f t="shared" si="2"/>
        <v>4.7898801883516977E-4</v>
      </c>
      <c r="E13" s="8">
        <v>4.8467837239379576E-4</v>
      </c>
      <c r="F13" s="8">
        <v>4.9886592084473198E-4</v>
      </c>
      <c r="G13" s="8">
        <v>5.1124545696118082E-4</v>
      </c>
      <c r="H13" s="8">
        <v>7.181681949665732E-4</v>
      </c>
      <c r="I13" s="8">
        <v>7.181681949665732E-4</v>
      </c>
    </row>
    <row r="14" spans="1:9" x14ac:dyDescent="0.25">
      <c r="A14" s="16" t="s">
        <v>9</v>
      </c>
      <c r="B14" s="15">
        <f t="shared" si="0"/>
        <v>0.15987126112541233</v>
      </c>
      <c r="C14" s="8">
        <f t="shared" si="1"/>
        <v>0.15170113396417603</v>
      </c>
      <c r="D14" s="8">
        <f t="shared" si="2"/>
        <v>0.16348660908966564</v>
      </c>
      <c r="E14" s="15">
        <v>0.14926876894678706</v>
      </c>
      <c r="F14" s="8">
        <v>0.14458637615072603</v>
      </c>
      <c r="G14" s="8">
        <v>0.15965218307744641</v>
      </c>
      <c r="H14" s="8">
        <v>0.17744281948387985</v>
      </c>
      <c r="I14" s="9">
        <v>0.17128099858261281</v>
      </c>
    </row>
    <row r="15" spans="1:9" x14ac:dyDescent="0.25">
      <c r="A15" s="10" t="s">
        <v>10</v>
      </c>
      <c r="B15" s="27">
        <f t="shared" si="0"/>
        <v>2.9029280035060924E-4</v>
      </c>
      <c r="C15" s="8">
        <f t="shared" si="1"/>
        <v>2.5397192416359382E-4</v>
      </c>
      <c r="D15" s="8">
        <f t="shared" si="2"/>
        <v>3.0134573288089791E-4</v>
      </c>
      <c r="E15" s="8">
        <v>3.9456763581229048E-4</v>
      </c>
      <c r="F15" s="8">
        <v>3.6098892569430742E-4</v>
      </c>
      <c r="G15" s="8">
        <v>3.9617585962438922E-4</v>
      </c>
      <c r="H15" s="8">
        <v>1.9097171556575868E-4</v>
      </c>
      <c r="I15" s="8">
        <v>1.9236060076987326E-4</v>
      </c>
    </row>
    <row r="16" spans="1:9" x14ac:dyDescent="0.25">
      <c r="A16" s="13" t="s">
        <v>32</v>
      </c>
      <c r="B16" s="27">
        <f t="shared" si="0"/>
        <v>2.0519255990200016E-3</v>
      </c>
      <c r="C16" s="8">
        <f t="shared" si="1"/>
        <v>0</v>
      </c>
      <c r="D16" s="8">
        <f t="shared" si="2"/>
        <v>1.4765447811045849E-3</v>
      </c>
      <c r="E16" s="8">
        <v>3.2032281723710348E-3</v>
      </c>
      <c r="F16" s="14"/>
      <c r="G16" s="14"/>
      <c r="H16" s="14"/>
      <c r="I16" s="14"/>
    </row>
    <row r="17" spans="1:9" x14ac:dyDescent="0.25">
      <c r="A17" s="13" t="s">
        <v>33</v>
      </c>
      <c r="B17" s="27">
        <f t="shared" si="0"/>
        <v>1.8614986419131282E-3</v>
      </c>
      <c r="C17" s="8">
        <f t="shared" si="1"/>
        <v>2.918012034496847E-3</v>
      </c>
      <c r="D17" s="8">
        <f t="shared" si="2"/>
        <v>5.4510082781330047E-3</v>
      </c>
      <c r="E17" s="8">
        <v>0</v>
      </c>
      <c r="F17" s="14"/>
      <c r="G17" s="14"/>
      <c r="H17" s="14"/>
      <c r="I17" s="14"/>
    </row>
    <row r="18" spans="1:9" x14ac:dyDescent="0.25">
      <c r="A18" s="10" t="s">
        <v>11</v>
      </c>
      <c r="B18" s="27">
        <f t="shared" si="0"/>
        <v>1.7986594330134228E-3</v>
      </c>
      <c r="C18" s="8">
        <f t="shared" si="1"/>
        <v>1.4655854207865661E-3</v>
      </c>
      <c r="D18" s="8">
        <f t="shared" si="2"/>
        <v>1.3535634061391751E-3</v>
      </c>
      <c r="E18" s="8">
        <v>2.7491623209672639E-3</v>
      </c>
      <c r="F18" s="8">
        <v>2.5103956610969453E-3</v>
      </c>
      <c r="G18" s="8">
        <v>2.7683290809964612E-3</v>
      </c>
      <c r="H18" s="8">
        <v>1.1108453193033106E-3</v>
      </c>
      <c r="I18" s="8">
        <v>1.1172705171656047E-3</v>
      </c>
    </row>
    <row r="19" spans="1:9" x14ac:dyDescent="0.25">
      <c r="A19" s="3" t="s">
        <v>12</v>
      </c>
      <c r="B19" s="27">
        <f t="shared" si="0"/>
        <v>0</v>
      </c>
      <c r="C19" s="8">
        <f t="shared" si="1"/>
        <v>0</v>
      </c>
      <c r="D19" s="8">
        <f t="shared" si="2"/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1:9" x14ac:dyDescent="0.25">
      <c r="A20" s="3" t="s">
        <v>13</v>
      </c>
      <c r="B20" s="27">
        <f t="shared" si="0"/>
        <v>5.075648660804817E-4</v>
      </c>
      <c r="C20" s="8">
        <f t="shared" si="1"/>
        <v>5.1275243705827206E-4</v>
      </c>
      <c r="D20" s="8">
        <f t="shared" si="2"/>
        <v>4.2889820354452849E-4</v>
      </c>
      <c r="E20" s="8">
        <v>1.3160995815204373E-5</v>
      </c>
      <c r="F20" s="8">
        <v>1.5608455109808205E-3</v>
      </c>
      <c r="G20" s="8">
        <v>3.3000769499153139E-4</v>
      </c>
      <c r="H20" s="8">
        <v>1.5854864467250043E-3</v>
      </c>
      <c r="I20" s="8">
        <v>1.5854864467250043E-3</v>
      </c>
    </row>
    <row r="21" spans="1:9" x14ac:dyDescent="0.25">
      <c r="A21" s="3" t="s">
        <v>14</v>
      </c>
      <c r="B21" s="27">
        <f t="shared" si="0"/>
        <v>7.4749871216869194E-4</v>
      </c>
      <c r="C21" s="8">
        <f t="shared" si="1"/>
        <v>7.5027238270360206E-4</v>
      </c>
      <c r="D21" s="8">
        <f t="shared" si="2"/>
        <v>8.4007280671090422E-4</v>
      </c>
      <c r="E21" s="8">
        <v>8.6548304943650492E-4</v>
      </c>
      <c r="F21" s="8">
        <v>9.3567970154743031E-4</v>
      </c>
      <c r="G21" s="8">
        <v>9.6739803095749098E-4</v>
      </c>
      <c r="H21" s="8">
        <v>1.1522650210517907E-3</v>
      </c>
      <c r="I21" s="8">
        <v>1.1522650210517907E-3</v>
      </c>
    </row>
    <row r="22" spans="1:9" x14ac:dyDescent="0.25">
      <c r="A22" s="17" t="s">
        <v>15</v>
      </c>
      <c r="B22" s="18">
        <f t="shared" si="0"/>
        <v>9.5110377818796391E-3</v>
      </c>
      <c r="C22" s="8">
        <f t="shared" si="1"/>
        <v>7.8717836946668139E-3</v>
      </c>
      <c r="D22" s="8">
        <f t="shared" si="2"/>
        <v>9.759092750734083E-3</v>
      </c>
      <c r="E22" s="18">
        <v>9.3675457110170904E-3</v>
      </c>
      <c r="F22" s="8">
        <v>9.5780310981270576E-3</v>
      </c>
      <c r="G22" s="8">
        <v>1.1263553200534369E-2</v>
      </c>
      <c r="H22" s="8">
        <v>6.8931038194164186E-3</v>
      </c>
      <c r="I22" s="8">
        <v>6.8931038194164186E-3</v>
      </c>
    </row>
    <row r="23" spans="1:9" x14ac:dyDescent="0.25">
      <c r="A23" s="4" t="s">
        <v>16</v>
      </c>
      <c r="B23" s="32">
        <v>0.19900000000000001</v>
      </c>
      <c r="C23" s="7">
        <v>0.18700182736638848</v>
      </c>
      <c r="D23" s="7">
        <v>0.20699999999999999</v>
      </c>
      <c r="E23" s="7">
        <v>0.18913750101022289</v>
      </c>
      <c r="F23" s="7">
        <v>0.18377958665504873</v>
      </c>
      <c r="G23" s="7">
        <f>SUM(G7:G22)</f>
        <v>0.20000000000000004</v>
      </c>
      <c r="H23" s="7">
        <v>0.20978326864558652</v>
      </c>
      <c r="I23" s="7">
        <f>SUM(I7:I22)</f>
        <v>0.20362926182738589</v>
      </c>
    </row>
    <row r="26" spans="1:9" ht="45" x14ac:dyDescent="0.25">
      <c r="A26" s="1" t="s">
        <v>21</v>
      </c>
      <c r="B26" s="2" t="s">
        <v>25</v>
      </c>
      <c r="C26" s="2" t="s">
        <v>25</v>
      </c>
      <c r="D26" s="2" t="s">
        <v>25</v>
      </c>
      <c r="E26" s="2" t="s">
        <v>25</v>
      </c>
      <c r="F26" s="2" t="s">
        <v>25</v>
      </c>
      <c r="G26" s="2" t="s">
        <v>25</v>
      </c>
      <c r="H26" s="2" t="s">
        <v>25</v>
      </c>
      <c r="I26" s="2" t="s">
        <v>25</v>
      </c>
    </row>
    <row r="27" spans="1:9" x14ac:dyDescent="0.25">
      <c r="A27" s="3" t="s">
        <v>2</v>
      </c>
      <c r="B27" s="28">
        <v>7.3358195569029729E-3</v>
      </c>
      <c r="C27" s="8">
        <v>7.9150216215340685E-3</v>
      </c>
      <c r="D27" s="8">
        <v>8.4539094052901997E-3</v>
      </c>
      <c r="E27" s="8">
        <v>9.4363335093939887E-3</v>
      </c>
      <c r="F27" s="8">
        <v>1.0462850513178098E-2</v>
      </c>
      <c r="G27" s="8">
        <v>9.4451298247219661E-3</v>
      </c>
      <c r="H27" s="8">
        <v>9.8468585760121512E-3</v>
      </c>
      <c r="I27" s="8">
        <v>1.0144446625346654E-2</v>
      </c>
    </row>
    <row r="28" spans="1:9" x14ac:dyDescent="0.25">
      <c r="A28" s="3" t="s">
        <v>3</v>
      </c>
      <c r="B28" s="28">
        <v>1.9794605333664107E-2</v>
      </c>
      <c r="C28" s="8">
        <v>2.1301040973845324E-2</v>
      </c>
      <c r="D28" s="8">
        <v>2.2477368892863628E-2</v>
      </c>
      <c r="E28" s="8">
        <v>2.5700992250649191E-2</v>
      </c>
      <c r="F28" s="8">
        <v>2.8067091342806477E-2</v>
      </c>
      <c r="G28" s="8">
        <v>2.6363292761839623E-2</v>
      </c>
      <c r="H28" s="8">
        <v>2.8072979620125046E-2</v>
      </c>
      <c r="I28" s="8">
        <v>2.8921390631583239E-2</v>
      </c>
    </row>
    <row r="29" spans="1:9" x14ac:dyDescent="0.25">
      <c r="A29" s="3" t="s">
        <v>4</v>
      </c>
      <c r="B29" s="28">
        <v>7.0021598142219676E-3</v>
      </c>
      <c r="C29" s="8">
        <v>7.7530301146109459E-3</v>
      </c>
      <c r="D29" s="8">
        <v>8.1483058156088493E-3</v>
      </c>
      <c r="E29" s="8">
        <v>9.104591175635281E-3</v>
      </c>
      <c r="F29" s="8">
        <v>9.5411015425145834E-3</v>
      </c>
      <c r="G29" s="8">
        <v>8.963663079075021E-3</v>
      </c>
      <c r="H29" s="8">
        <v>1.1010537027298867E-2</v>
      </c>
      <c r="I29" s="8">
        <v>1.1343293328284165E-2</v>
      </c>
    </row>
    <row r="30" spans="1:9" x14ac:dyDescent="0.25">
      <c r="A30" s="3" t="s">
        <v>5</v>
      </c>
      <c r="B30" s="28">
        <v>1.1312786474086806E-2</v>
      </c>
      <c r="C30" s="8">
        <v>1.4961455679082159E-2</v>
      </c>
      <c r="D30" s="8">
        <v>1.4698894268962714E-2</v>
      </c>
      <c r="E30" s="8">
        <v>1.3364227676640512E-2</v>
      </c>
      <c r="F30" s="8">
        <v>2.1185712294485029E-2</v>
      </c>
      <c r="G30" s="8">
        <v>1.9309445378932009E-2</v>
      </c>
      <c r="H30" s="8">
        <v>5.2402300935450046E-5</v>
      </c>
      <c r="I30" s="8">
        <v>5.398598352778556E-5</v>
      </c>
    </row>
    <row r="31" spans="1:9" x14ac:dyDescent="0.25">
      <c r="A31" s="17" t="s">
        <v>6</v>
      </c>
      <c r="B31" s="29">
        <v>5.3153463691847619E-2</v>
      </c>
      <c r="C31" s="8">
        <v>5.4668759121405335E-2</v>
      </c>
      <c r="D31" s="8">
        <v>5.2384161219986528E-2</v>
      </c>
      <c r="E31" s="18">
        <v>5.9149935100740327E-2</v>
      </c>
      <c r="F31" s="8">
        <v>5.9965450746117019E-2</v>
      </c>
      <c r="G31" s="8">
        <v>5.647400694787226E-2</v>
      </c>
      <c r="H31" s="8">
        <v>4.9640953425456533E-2</v>
      </c>
      <c r="I31" s="8">
        <v>5.1141183613891833E-2</v>
      </c>
    </row>
    <row r="32" spans="1:9" x14ac:dyDescent="0.25">
      <c r="A32" s="3" t="s">
        <v>7</v>
      </c>
      <c r="B32" s="28">
        <v>1.1783777304879865E-2</v>
      </c>
      <c r="C32" s="8">
        <v>6.3471429906032072E-3</v>
      </c>
      <c r="D32" s="8">
        <v>6.9961861569595831E-3</v>
      </c>
      <c r="E32" s="8">
        <v>3.7430581305289905E-3</v>
      </c>
      <c r="F32" s="8">
        <v>0</v>
      </c>
      <c r="G32" s="8">
        <v>0</v>
      </c>
      <c r="H32" s="8">
        <v>0</v>
      </c>
      <c r="I32" s="8">
        <v>0</v>
      </c>
    </row>
    <row r="33" spans="1:33" x14ac:dyDescent="0.25">
      <c r="A33" s="3" t="s">
        <v>8</v>
      </c>
      <c r="B33" s="28">
        <v>1.9805086292292713E-3</v>
      </c>
      <c r="C33" s="8">
        <v>2.177106372814206E-3</v>
      </c>
      <c r="D33" s="8">
        <v>2.3139517818124146E-3</v>
      </c>
      <c r="E33" s="8">
        <v>2.5625715144010435E-3</v>
      </c>
      <c r="F33" s="8">
        <v>2.7144795019105965E-3</v>
      </c>
      <c r="G33" s="8">
        <v>2.5562272848059036E-3</v>
      </c>
      <c r="H33" s="8">
        <v>3.4233816624330785E-3</v>
      </c>
      <c r="I33" s="8">
        <v>3.5268418130168142E-3</v>
      </c>
    </row>
    <row r="34" spans="1:33" x14ac:dyDescent="0.25">
      <c r="A34" s="16" t="s">
        <v>17</v>
      </c>
      <c r="B34" s="30">
        <v>0.80337317148448406</v>
      </c>
      <c r="C34" s="8">
        <v>0.81122808317242479</v>
      </c>
      <c r="D34" s="8">
        <v>0.78979038207567953</v>
      </c>
      <c r="E34" s="15">
        <v>0.78920768303224575</v>
      </c>
      <c r="F34" s="8">
        <v>0.78673795486390063</v>
      </c>
      <c r="G34" s="8">
        <v>0.79826091538723187</v>
      </c>
      <c r="H34" s="8">
        <v>0.84583875839810896</v>
      </c>
      <c r="I34" s="8">
        <v>0.8411413813787022</v>
      </c>
    </row>
    <row r="35" spans="1:33" x14ac:dyDescent="0.25">
      <c r="A35" s="10" t="s">
        <v>18</v>
      </c>
      <c r="B35" s="31">
        <v>1.458757790706579E-3</v>
      </c>
      <c r="C35" s="8">
        <v>1.3581253602725086E-3</v>
      </c>
      <c r="D35" s="8">
        <v>1.4557764873473328E-3</v>
      </c>
      <c r="E35" s="8">
        <v>2.0861417418799673E-3</v>
      </c>
      <c r="F35" s="8">
        <v>1.9642493068170717E-3</v>
      </c>
      <c r="G35" s="8">
        <v>1.9808792981219456E-3</v>
      </c>
      <c r="H35" s="8">
        <v>9.1032863010820657E-4</v>
      </c>
      <c r="I35" s="8">
        <v>9.4466089521522232E-4</v>
      </c>
    </row>
    <row r="36" spans="1:33" x14ac:dyDescent="0.25">
      <c r="A36" s="13" t="s">
        <v>32</v>
      </c>
      <c r="B36" s="28">
        <v>1.0311183914673375E-2</v>
      </c>
      <c r="C36" s="8">
        <v>0</v>
      </c>
      <c r="D36" s="8">
        <v>7.1330665753844688E-3</v>
      </c>
      <c r="E36" s="8">
        <v>1.6935975971248029E-2</v>
      </c>
      <c r="F36" s="14"/>
      <c r="G36" s="14"/>
      <c r="H36" s="14"/>
      <c r="I36" s="14"/>
    </row>
    <row r="37" spans="1:33" x14ac:dyDescent="0.25">
      <c r="A37" s="13" t="s">
        <v>33</v>
      </c>
      <c r="B37" s="28">
        <v>9.3542645322267741E-3</v>
      </c>
      <c r="C37" s="8">
        <v>1.5604189946120962E-2</v>
      </c>
      <c r="D37" s="8">
        <v>2.6333373324314034E-2</v>
      </c>
      <c r="E37" s="8">
        <v>0</v>
      </c>
      <c r="F37" s="14"/>
      <c r="G37" s="14"/>
      <c r="H37" s="14"/>
      <c r="I37" s="14"/>
    </row>
    <row r="38" spans="1:33" x14ac:dyDescent="0.25">
      <c r="A38" s="10" t="s">
        <v>19</v>
      </c>
      <c r="B38" s="31">
        <v>9.0384896131327774E-3</v>
      </c>
      <c r="C38" s="8">
        <v>7.8372786053853769E-3</v>
      </c>
      <c r="D38" s="8">
        <v>6.5389536528462572E-3</v>
      </c>
      <c r="E38" s="8">
        <v>1.4535257716124057E-2</v>
      </c>
      <c r="F38" s="12">
        <v>1.3659817756631028E-2</v>
      </c>
      <c r="G38" s="12">
        <v>1.3841645404982303E-2</v>
      </c>
      <c r="H38" s="12">
        <v>5.2952045531333694E-3</v>
      </c>
      <c r="I38" s="12">
        <v>5.4867876411235118E-3</v>
      </c>
    </row>
    <row r="39" spans="1:33" x14ac:dyDescent="0.25">
      <c r="A39" s="3" t="s">
        <v>12</v>
      </c>
      <c r="B39" s="2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33" x14ac:dyDescent="0.25">
      <c r="A40" s="3" t="s">
        <v>13</v>
      </c>
      <c r="B40" s="28">
        <v>2.5505772164848323E-3</v>
      </c>
      <c r="C40" s="8">
        <v>2.7419648475073334E-3</v>
      </c>
      <c r="D40" s="8">
        <v>2.0719719977996547E-3</v>
      </c>
      <c r="E40" s="8">
        <v>6.9584274640982065E-5</v>
      </c>
      <c r="F40" s="8">
        <v>8.4930298265960408E-3</v>
      </c>
      <c r="G40" s="8">
        <v>1.6500384749576567E-3</v>
      </c>
      <c r="H40" s="8">
        <v>7.5577354522183915E-3</v>
      </c>
      <c r="I40" s="8">
        <v>7.7861424851061057E-3</v>
      </c>
    </row>
    <row r="41" spans="1:33" x14ac:dyDescent="0.25">
      <c r="A41" s="3" t="s">
        <v>14</v>
      </c>
      <c r="B41" s="28">
        <v>3.7562749355210647E-3</v>
      </c>
      <c r="C41" s="8">
        <v>4.0121125727483409E-3</v>
      </c>
      <c r="D41" s="8">
        <v>4.0583227377338372E-3</v>
      </c>
      <c r="E41" s="8">
        <v>4.5759463079176749E-3</v>
      </c>
      <c r="F41" s="8">
        <v>5.0913146480391523E-3</v>
      </c>
      <c r="G41" s="8">
        <v>4.8369901547874539E-3</v>
      </c>
      <c r="H41" s="8">
        <v>5.4926449973398883E-3</v>
      </c>
      <c r="I41" s="8">
        <v>5.6586416446794963E-3</v>
      </c>
    </row>
    <row r="42" spans="1:33" x14ac:dyDescent="0.25">
      <c r="A42" s="17" t="s">
        <v>15</v>
      </c>
      <c r="B42" s="29">
        <v>4.7794159707937885E-2</v>
      </c>
      <c r="C42" s="8">
        <v>4.2094688621645414E-2</v>
      </c>
      <c r="D42" s="8">
        <v>4.7145375607411028E-2</v>
      </c>
      <c r="E42" s="18">
        <v>4.9527701597954256E-2</v>
      </c>
      <c r="F42" s="8">
        <v>5.2116947657004281E-2</v>
      </c>
      <c r="G42" s="8">
        <v>5.6317766002671833E-2</v>
      </c>
      <c r="H42" s="8">
        <v>3.2858215356830062E-2</v>
      </c>
      <c r="I42" s="8">
        <v>3.3851243959522978E-2</v>
      </c>
    </row>
    <row r="43" spans="1:33" x14ac:dyDescent="0.25">
      <c r="A43" s="4" t="s">
        <v>16</v>
      </c>
      <c r="B43" s="7">
        <f>SUM(B27:B42)</f>
        <v>1</v>
      </c>
      <c r="C43" s="7">
        <f>SUM(C27:C42)</f>
        <v>1</v>
      </c>
      <c r="D43" s="7">
        <f>SUM(D27:D42)</f>
        <v>1</v>
      </c>
      <c r="E43" s="7">
        <v>1</v>
      </c>
      <c r="F43" s="7">
        <f>SUM(F27:F42)</f>
        <v>1</v>
      </c>
      <c r="G43" s="7">
        <v>0.99999999999999989</v>
      </c>
      <c r="H43" s="7">
        <v>1</v>
      </c>
      <c r="I43" s="7">
        <v>1</v>
      </c>
    </row>
    <row r="45" spans="1:33" x14ac:dyDescent="0.25">
      <c r="A45" t="s">
        <v>36</v>
      </c>
      <c r="B45" s="21">
        <f>B28+B34+B41</f>
        <v>0.82692405175366923</v>
      </c>
      <c r="C45" s="21">
        <f>C28+C34+C41</f>
        <v>0.83654123671901848</v>
      </c>
      <c r="D45" s="21">
        <f t="shared" ref="D45:H45" si="3">D28+D34+D41</f>
        <v>0.81632607370627708</v>
      </c>
      <c r="E45" s="21">
        <f t="shared" si="3"/>
        <v>0.81948462159081259</v>
      </c>
      <c r="F45" s="21">
        <f t="shared" si="3"/>
        <v>0.81989636085474626</v>
      </c>
      <c r="G45" s="21">
        <f t="shared" si="3"/>
        <v>0.82946119830385889</v>
      </c>
      <c r="H45" s="21">
        <f t="shared" si="3"/>
        <v>0.87940438301557389</v>
      </c>
      <c r="I45" s="21">
        <f>I28+I34+I41</f>
        <v>0.87572141365496492</v>
      </c>
      <c r="Q45" s="21">
        <f>Q29+Q35+Q42</f>
        <v>0</v>
      </c>
      <c r="Y45" s="21">
        <f>Y29+Y35+Y42</f>
        <v>0</v>
      </c>
      <c r="AG45" s="21">
        <f>AG29+AG35+AG42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F4F5-3801-4671-B224-CD4830B5CBE5}">
  <dimension ref="A1:AH47"/>
  <sheetViews>
    <sheetView showGridLines="0" topLeftCell="A24" zoomScale="66" zoomScaleNormal="66" zoomScalePageLayoutView="90" workbookViewId="0">
      <selection activeCell="F64" sqref="F64"/>
    </sheetView>
  </sheetViews>
  <sheetFormatPr defaultColWidth="8.7109375" defaultRowHeight="15" x14ac:dyDescent="0.25"/>
  <cols>
    <col min="1" max="1" width="32.42578125" customWidth="1"/>
    <col min="2" max="2" width="4.5703125" customWidth="1"/>
    <col min="3" max="3" width="13.42578125" customWidth="1"/>
    <col min="4" max="9" width="15.42578125" customWidth="1"/>
    <col min="10" max="10" width="11.28515625" bestFit="1" customWidth="1"/>
    <col min="11" max="17" width="12.5703125" customWidth="1"/>
    <col min="18" max="18" width="4.5703125" customWidth="1"/>
    <col min="19" max="25" width="11.140625" customWidth="1"/>
    <col min="26" max="26" width="2.140625" customWidth="1"/>
    <col min="27" max="33" width="12.28515625" customWidth="1"/>
    <col min="34" max="34" width="4.5703125" customWidth="1"/>
    <col min="35" max="35" width="2.140625" customWidth="1"/>
  </cols>
  <sheetData>
    <row r="1" spans="1:34" ht="21" x14ac:dyDescent="0.35">
      <c r="C1" s="11" t="s">
        <v>41</v>
      </c>
      <c r="K1" s="11" t="s">
        <v>35</v>
      </c>
      <c r="S1" s="11" t="s">
        <v>34</v>
      </c>
      <c r="AA1" s="11" t="s">
        <v>27</v>
      </c>
    </row>
    <row r="2" spans="1:34" ht="15.75" x14ac:dyDescent="0.25">
      <c r="C2" s="23" t="s">
        <v>42</v>
      </c>
    </row>
    <row r="3" spans="1:34" ht="61.5" customHeight="1" x14ac:dyDescent="0.25">
      <c r="A3" s="1" t="s">
        <v>20</v>
      </c>
      <c r="B3" s="6"/>
      <c r="C3" s="2" t="s">
        <v>24</v>
      </c>
      <c r="D3" s="2" t="s">
        <v>23</v>
      </c>
      <c r="E3" s="2" t="s">
        <v>22</v>
      </c>
      <c r="F3" s="2" t="s">
        <v>0</v>
      </c>
      <c r="G3" s="2" t="s">
        <v>26</v>
      </c>
      <c r="H3" s="2" t="s">
        <v>25</v>
      </c>
      <c r="I3" s="2" t="s">
        <v>1</v>
      </c>
      <c r="J3" s="6"/>
      <c r="K3" s="2" t="s">
        <v>24</v>
      </c>
      <c r="L3" s="2" t="s">
        <v>23</v>
      </c>
      <c r="M3" s="2" t="s">
        <v>22</v>
      </c>
      <c r="N3" s="2" t="s">
        <v>0</v>
      </c>
      <c r="O3" s="2" t="s">
        <v>26</v>
      </c>
      <c r="P3" s="2" t="s">
        <v>25</v>
      </c>
      <c r="Q3" s="2" t="s">
        <v>1</v>
      </c>
      <c r="R3" s="6"/>
      <c r="S3" s="2" t="s">
        <v>24</v>
      </c>
      <c r="T3" s="2" t="s">
        <v>23</v>
      </c>
      <c r="U3" s="2" t="s">
        <v>22</v>
      </c>
      <c r="V3" s="2" t="s">
        <v>0</v>
      </c>
      <c r="W3" s="2" t="s">
        <v>26</v>
      </c>
      <c r="X3" s="2" t="s">
        <v>25</v>
      </c>
      <c r="Y3" s="2" t="s">
        <v>1</v>
      </c>
      <c r="AA3" s="2" t="s">
        <v>24</v>
      </c>
      <c r="AB3" s="2" t="s">
        <v>23</v>
      </c>
      <c r="AC3" s="2" t="s">
        <v>22</v>
      </c>
      <c r="AD3" s="2" t="s">
        <v>0</v>
      </c>
      <c r="AE3" s="2" t="s">
        <v>26</v>
      </c>
      <c r="AF3" s="2" t="s">
        <v>25</v>
      </c>
      <c r="AG3" s="2" t="s">
        <v>1</v>
      </c>
      <c r="AH3" s="6"/>
    </row>
    <row r="4" spans="1:34" x14ac:dyDescent="0.25">
      <c r="A4" s="3" t="s">
        <v>2</v>
      </c>
      <c r="C4" s="8">
        <f t="shared" ref="C4:I19" si="0">C25*C$20</f>
        <v>1.8151256881599773E-3</v>
      </c>
      <c r="D4" s="8">
        <f t="shared" si="0"/>
        <v>1.1448078888662159E-3</v>
      </c>
      <c r="E4" s="8">
        <f t="shared" si="0"/>
        <v>1.5122785233411568E-3</v>
      </c>
      <c r="F4" s="8">
        <f t="shared" si="0"/>
        <v>1.7913029604059707E-3</v>
      </c>
      <c r="G4" s="8">
        <f t="shared" si="0"/>
        <v>3.9757682630485313E-5</v>
      </c>
      <c r="H4" s="8">
        <f t="shared" si="0"/>
        <v>1.4801235068713462E-3</v>
      </c>
      <c r="I4" s="8">
        <f t="shared" si="0"/>
        <v>1.3403805066586187E-3</v>
      </c>
      <c r="K4" s="8">
        <f t="shared" ref="K4:Q19" si="1">K25*K$20</f>
        <v>1.9975549577510797E-3</v>
      </c>
      <c r="L4" s="8">
        <f t="shared" si="1"/>
        <v>1.2978972820502338E-3</v>
      </c>
      <c r="M4" s="8">
        <f t="shared" si="1"/>
        <v>1.6494950016117896E-3</v>
      </c>
      <c r="N4" s="8">
        <f t="shared" si="1"/>
        <v>2.0530334728163964E-3</v>
      </c>
      <c r="O4" s="8">
        <f t="shared" si="1"/>
        <v>4.6068036996040881E-5</v>
      </c>
      <c r="P4" s="8">
        <f t="shared" si="1"/>
        <v>1.7499592468950712E-3</v>
      </c>
      <c r="Q4" s="8">
        <f t="shared" si="1"/>
        <v>1.7535913114098654E-3</v>
      </c>
      <c r="S4" s="8">
        <f t="shared" ref="S4:Y19" si="2">S25*S$20</f>
        <v>1.7182825363692685E-3</v>
      </c>
      <c r="T4" s="8">
        <f t="shared" si="2"/>
        <v>1.1445105712922742E-3</v>
      </c>
      <c r="U4" s="8">
        <f t="shared" si="2"/>
        <v>1.395350193545005E-3</v>
      </c>
      <c r="V4" s="8">
        <f t="shared" si="2"/>
        <v>1.7204653400318987E-3</v>
      </c>
      <c r="W4" s="8">
        <f t="shared" si="2"/>
        <v>4.4124254571369796E-5</v>
      </c>
      <c r="X4" s="8">
        <f t="shared" si="2"/>
        <v>1.7553561011778591E-3</v>
      </c>
      <c r="Y4" s="8">
        <f t="shared" si="2"/>
        <v>1.4708627063795023E-3</v>
      </c>
      <c r="AA4" s="8">
        <f t="shared" ref="AA4:AG12" si="3">AA25*AA$20</f>
        <v>1.6279040102281002E-3</v>
      </c>
      <c r="AB4" s="8">
        <f t="shared" si="3"/>
        <v>1.1260122002123311E-3</v>
      </c>
      <c r="AC4" s="8">
        <f t="shared" si="3"/>
        <v>1.2759125944731863E-3</v>
      </c>
      <c r="AD4" s="8">
        <f t="shared" si="3"/>
        <v>1.7279255043389063E-3</v>
      </c>
      <c r="AE4" s="8">
        <f t="shared" si="3"/>
        <v>1.1118992000024598E-4</v>
      </c>
      <c r="AF4" s="8">
        <f t="shared" si="3"/>
        <v>1.9251644944247703E-3</v>
      </c>
      <c r="AG4" s="8">
        <f t="shared" si="3"/>
        <v>1.4444702662575451E-3</v>
      </c>
    </row>
    <row r="5" spans="1:34" x14ac:dyDescent="0.25">
      <c r="A5" s="3" t="s">
        <v>3</v>
      </c>
      <c r="C5" s="8">
        <f t="shared" si="0"/>
        <v>8.6068785213710575E-3</v>
      </c>
      <c r="D5" s="8">
        <f t="shared" si="0"/>
        <v>3.6890195105989806E-3</v>
      </c>
      <c r="E5" s="8">
        <f t="shared" si="0"/>
        <v>5.9047945599667402E-3</v>
      </c>
      <c r="F5" s="8">
        <f t="shared" si="0"/>
        <v>5.184645619520931E-3</v>
      </c>
      <c r="G5" s="8">
        <f t="shared" si="0"/>
        <v>6.5157293238756575E-6</v>
      </c>
      <c r="H5" s="8">
        <f t="shared" si="0"/>
        <v>3.9833335869153908E-3</v>
      </c>
      <c r="I5" s="8">
        <f t="shared" si="0"/>
        <v>5.2878107315404025E-3</v>
      </c>
      <c r="K5" s="8">
        <f t="shared" si="1"/>
        <v>8.8782103303413108E-3</v>
      </c>
      <c r="L5" s="8">
        <f t="shared" si="1"/>
        <v>3.9199919552157679E-3</v>
      </c>
      <c r="M5" s="8">
        <f t="shared" si="1"/>
        <v>5.8780578826571339E-3</v>
      </c>
      <c r="N5" s="8">
        <f t="shared" si="1"/>
        <v>5.4943866753194605E-3</v>
      </c>
      <c r="O5" s="8">
        <f t="shared" si="1"/>
        <v>1.2208876860160667E-5</v>
      </c>
      <c r="P5" s="8">
        <f t="shared" si="1"/>
        <v>4.6528153608227703E-3</v>
      </c>
      <c r="Q5" s="8">
        <f t="shared" si="1"/>
        <v>6.483917634854567E-3</v>
      </c>
      <c r="S5" s="8">
        <f t="shared" si="2"/>
        <v>9.0702779878829957E-3</v>
      </c>
      <c r="T5" s="8">
        <f t="shared" si="2"/>
        <v>4.0681472431839229E-3</v>
      </c>
      <c r="U5" s="8">
        <f t="shared" si="2"/>
        <v>5.8346092221210899E-3</v>
      </c>
      <c r="V5" s="8">
        <f t="shared" si="2"/>
        <v>5.3995471441832003E-3</v>
      </c>
      <c r="W5" s="8">
        <f t="shared" si="2"/>
        <v>1.2272546515056902E-5</v>
      </c>
      <c r="X5" s="8">
        <f t="shared" si="2"/>
        <v>4.7809240218767163E-3</v>
      </c>
      <c r="Y5" s="8">
        <f t="shared" si="2"/>
        <v>6.3630458564917771E-3</v>
      </c>
      <c r="AA5" s="8">
        <f t="shared" si="3"/>
        <v>9.2452368173428119E-3</v>
      </c>
      <c r="AB5" s="8">
        <f t="shared" si="3"/>
        <v>4.0919786112579059E-3</v>
      </c>
      <c r="AC5" s="8">
        <f t="shared" si="3"/>
        <v>5.7090600231364487E-3</v>
      </c>
      <c r="AD5" s="8">
        <f t="shared" si="3"/>
        <v>5.486401951364986E-3</v>
      </c>
      <c r="AE5" s="8">
        <f t="shared" si="3"/>
        <v>1.9528616656567056E-6</v>
      </c>
      <c r="AF5" s="8">
        <f t="shared" si="3"/>
        <v>5.1643448070763931E-3</v>
      </c>
      <c r="AG5" s="8">
        <f t="shared" si="3"/>
        <v>6.4856041197746588E-3</v>
      </c>
    </row>
    <row r="6" spans="1:34" x14ac:dyDescent="0.25">
      <c r="A6" s="3" t="s">
        <v>4</v>
      </c>
      <c r="C6" s="8">
        <f t="shared" si="0"/>
        <v>1.0511476118662633E-3</v>
      </c>
      <c r="D6" s="8">
        <f t="shared" si="0"/>
        <v>3.460412189371959E-4</v>
      </c>
      <c r="E6" s="8">
        <f t="shared" si="0"/>
        <v>6.2935172872377436E-4</v>
      </c>
      <c r="F6" s="8">
        <f t="shared" si="0"/>
        <v>4.8989214457164699E-4</v>
      </c>
      <c r="G6" s="8">
        <f t="shared" si="0"/>
        <v>1.2698401848931822E-4</v>
      </c>
      <c r="H6" s="8">
        <f t="shared" si="0"/>
        <v>1.4498307990588872E-3</v>
      </c>
      <c r="I6" s="8">
        <f t="shared" si="0"/>
        <v>6.4375269387194941E-4</v>
      </c>
      <c r="K6" s="8">
        <f t="shared" si="1"/>
        <v>1.0893256635307019E-3</v>
      </c>
      <c r="L6" s="8">
        <f t="shared" si="1"/>
        <v>3.7083950507355398E-4</v>
      </c>
      <c r="M6" s="8">
        <f t="shared" si="1"/>
        <v>6.4526265370720042E-4</v>
      </c>
      <c r="N6" s="8">
        <f t="shared" si="1"/>
        <v>5.3132423106893234E-4</v>
      </c>
      <c r="O6" s="8">
        <f t="shared" si="1"/>
        <v>1.6549174845857827E-4</v>
      </c>
      <c r="P6" s="8">
        <f t="shared" si="1"/>
        <v>1.6866993038310318E-3</v>
      </c>
      <c r="Q6" s="8">
        <f t="shared" si="1"/>
        <v>7.9564285802609846E-4</v>
      </c>
      <c r="S6" s="8">
        <f t="shared" si="2"/>
        <v>1.1052225241210743E-3</v>
      </c>
      <c r="T6" s="8">
        <f t="shared" si="2"/>
        <v>3.8603816944969137E-4</v>
      </c>
      <c r="U6" s="8">
        <f t="shared" si="2"/>
        <v>6.3739502863981027E-4</v>
      </c>
      <c r="V6" s="8">
        <f t="shared" si="2"/>
        <v>5.2811757646958717E-4</v>
      </c>
      <c r="W6" s="8">
        <f t="shared" si="2"/>
        <v>1.745135761353853E-4</v>
      </c>
      <c r="X6" s="8">
        <f t="shared" si="2"/>
        <v>1.6936450638345287E-3</v>
      </c>
      <c r="Y6" s="8">
        <f t="shared" si="2"/>
        <v>7.8011231520342859E-4</v>
      </c>
      <c r="AA6" s="8">
        <f t="shared" si="3"/>
        <v>1.1171772325710514E-3</v>
      </c>
      <c r="AB6" s="8">
        <f t="shared" si="3"/>
        <v>3.8556260505145457E-4</v>
      </c>
      <c r="AC6" s="8">
        <f t="shared" si="3"/>
        <v>6.3023553454085444E-4</v>
      </c>
      <c r="AD6" s="8">
        <f t="shared" si="3"/>
        <v>5.3274427291019621E-4</v>
      </c>
      <c r="AE6" s="8">
        <f t="shared" si="3"/>
        <v>1.1293701874811136E-4</v>
      </c>
      <c r="AF6" s="8">
        <f t="shared" si="3"/>
        <v>1.7555626838226836E-3</v>
      </c>
      <c r="AG6" s="8">
        <f t="shared" si="3"/>
        <v>7.8817380541758417E-4</v>
      </c>
    </row>
    <row r="7" spans="1:34" x14ac:dyDescent="0.25">
      <c r="A7" s="3" t="s">
        <v>5</v>
      </c>
      <c r="C7" s="8">
        <f t="shared" si="0"/>
        <v>3.5294929144748335E-3</v>
      </c>
      <c r="D7" s="8">
        <f t="shared" si="0"/>
        <v>3.7394485397606249E-3</v>
      </c>
      <c r="E7" s="8">
        <f t="shared" si="0"/>
        <v>3.4876693721547273E-3</v>
      </c>
      <c r="F7" s="8">
        <f t="shared" si="0"/>
        <v>4.7556958734171744E-3</v>
      </c>
      <c r="G7" s="8">
        <f t="shared" si="0"/>
        <v>3.1701176415881837E-3</v>
      </c>
      <c r="H7" s="8">
        <f t="shared" si="0"/>
        <v>2.7978195520495944E-3</v>
      </c>
      <c r="I7" s="8">
        <f t="shared" si="0"/>
        <v>3.7037258020815667E-3</v>
      </c>
      <c r="K7" s="8">
        <f t="shared" si="1"/>
        <v>3.2245025478338796E-3</v>
      </c>
      <c r="L7" s="8">
        <f t="shared" si="1"/>
        <v>3.8662666767219959E-3</v>
      </c>
      <c r="M7" s="8">
        <f t="shared" si="1"/>
        <v>3.5938044823724232E-3</v>
      </c>
      <c r="N7" s="8">
        <f t="shared" si="1"/>
        <v>3.4017650394410578E-3</v>
      </c>
      <c r="O7" s="8">
        <f t="shared" si="1"/>
        <v>2.8601964393921032E-3</v>
      </c>
      <c r="P7" s="8">
        <f t="shared" si="1"/>
        <v>3.0426711136752817E-3</v>
      </c>
      <c r="Q7" s="8">
        <f t="shared" si="1"/>
        <v>4.0387931163192829E-3</v>
      </c>
      <c r="S7" s="8">
        <f t="shared" si="2"/>
        <v>2.7120323133867108E-3</v>
      </c>
      <c r="T7" s="8">
        <f t="shared" si="2"/>
        <v>3.1996211331236685E-3</v>
      </c>
      <c r="U7" s="8">
        <f t="shared" si="2"/>
        <v>2.8166876852183487E-3</v>
      </c>
      <c r="V7" s="8">
        <f t="shared" si="2"/>
        <v>2.7633701759297463E-3</v>
      </c>
      <c r="W7" s="8">
        <f t="shared" si="2"/>
        <v>2.6892380688918653E-3</v>
      </c>
      <c r="X7" s="8">
        <f t="shared" si="2"/>
        <v>2.4860268626969591E-3</v>
      </c>
      <c r="Y7" s="8">
        <f t="shared" si="2"/>
        <v>3.2516844657569603E-3</v>
      </c>
      <c r="AA7" s="8">
        <f t="shared" si="3"/>
        <v>3.96910559004002E-3</v>
      </c>
      <c r="AB7" s="8">
        <f t="shared" si="3"/>
        <v>4.775591498679151E-3</v>
      </c>
      <c r="AC7" s="8">
        <f t="shared" si="3"/>
        <v>4.2230357893769102E-3</v>
      </c>
      <c r="AD7" s="8">
        <f t="shared" si="3"/>
        <v>4.0985535597661557E-3</v>
      </c>
      <c r="AE7" s="8">
        <f t="shared" si="3"/>
        <v>3.7746322713149432E-3</v>
      </c>
      <c r="AF7" s="8">
        <f t="shared" si="3"/>
        <v>3.8981710621852459E-3</v>
      </c>
      <c r="AG7" s="8">
        <f t="shared" si="3"/>
        <v>4.8283174866558254E-3</v>
      </c>
    </row>
    <row r="8" spans="1:34" x14ac:dyDescent="0.25">
      <c r="A8" s="3" t="s">
        <v>6</v>
      </c>
      <c r="C8" s="8">
        <f t="shared" si="0"/>
        <v>7.9632135238947507E-2</v>
      </c>
      <c r="D8" s="8">
        <f t="shared" si="0"/>
        <v>5.6722104455537485E-2</v>
      </c>
      <c r="E8" s="8">
        <f t="shared" si="0"/>
        <v>7.8502618399021049E-2</v>
      </c>
      <c r="F8" s="8">
        <f t="shared" si="0"/>
        <v>6.4647361058941671E-2</v>
      </c>
      <c r="G8" s="8">
        <f t="shared" si="0"/>
        <v>1.3649132037859934E-2</v>
      </c>
      <c r="H8" s="8">
        <f t="shared" si="0"/>
        <v>1.0223157855555717E-2</v>
      </c>
      <c r="I8" s="8">
        <f t="shared" si="0"/>
        <v>6.0214826231686128E-2</v>
      </c>
      <c r="K8" s="8">
        <f t="shared" si="1"/>
        <v>7.8797255952460829E-2</v>
      </c>
      <c r="L8" s="8">
        <f t="shared" si="1"/>
        <v>5.7421298295450555E-2</v>
      </c>
      <c r="M8" s="8">
        <f t="shared" si="1"/>
        <v>7.7108832943799457E-2</v>
      </c>
      <c r="N8" s="8">
        <f t="shared" si="1"/>
        <v>6.5620766793851204E-2</v>
      </c>
      <c r="O8" s="8">
        <f t="shared" si="1"/>
        <v>1.5105796668623512E-2</v>
      </c>
      <c r="P8" s="8">
        <f t="shared" si="1"/>
        <v>1.0843521372537211E-2</v>
      </c>
      <c r="Q8" s="8">
        <f t="shared" si="1"/>
        <v>7.0747842285836207E-2</v>
      </c>
      <c r="S8" s="8">
        <f t="shared" si="2"/>
        <v>7.6266195482280516E-2</v>
      </c>
      <c r="T8" s="8">
        <f t="shared" si="2"/>
        <v>5.6031310256847669E-2</v>
      </c>
      <c r="U8" s="8">
        <f t="shared" si="2"/>
        <v>7.290518924960529E-2</v>
      </c>
      <c r="V8" s="8">
        <f t="shared" si="2"/>
        <v>6.1817509652545823E-2</v>
      </c>
      <c r="W8" s="8">
        <f t="shared" si="2"/>
        <v>1.6488333859322593E-2</v>
      </c>
      <c r="X8" s="8">
        <f t="shared" si="2"/>
        <v>1.1003129484560467E-2</v>
      </c>
      <c r="Y8" s="8">
        <f t="shared" si="2"/>
        <v>6.5899541651045168E-2</v>
      </c>
      <c r="AA8" s="8">
        <f t="shared" si="3"/>
        <v>7.4539278125901276E-2</v>
      </c>
      <c r="AB8" s="8">
        <f t="shared" si="3"/>
        <v>5.3194510861076481E-2</v>
      </c>
      <c r="AC8" s="8">
        <f t="shared" si="3"/>
        <v>6.8307934441557458E-2</v>
      </c>
      <c r="AD8" s="8">
        <f t="shared" si="3"/>
        <v>5.9993232653491428E-2</v>
      </c>
      <c r="AE8" s="8">
        <f t="shared" si="3"/>
        <v>1.5492831107349562E-2</v>
      </c>
      <c r="AF8" s="8">
        <f t="shared" si="3"/>
        <v>1.1033642937285534E-2</v>
      </c>
      <c r="AG8" s="8">
        <f t="shared" si="3"/>
        <v>6.3664496875593932E-2</v>
      </c>
    </row>
    <row r="9" spans="1:34" x14ac:dyDescent="0.25">
      <c r="A9" s="3" t="s">
        <v>7</v>
      </c>
      <c r="C9" s="8">
        <f t="shared" si="0"/>
        <v>1.3554895371793924E-3</v>
      </c>
      <c r="D9" s="8">
        <f t="shared" si="0"/>
        <v>1.5823429489019197E-3</v>
      </c>
      <c r="E9" s="8">
        <f t="shared" si="0"/>
        <v>1.5038249490793661E-3</v>
      </c>
      <c r="F9" s="8">
        <f t="shared" si="0"/>
        <v>1.3771245572194251E-3</v>
      </c>
      <c r="G9" s="8">
        <f t="shared" si="0"/>
        <v>1.2096598777676787E-3</v>
      </c>
      <c r="H9" s="8">
        <f t="shared" si="0"/>
        <v>1.1869273377985636E-3</v>
      </c>
      <c r="I9" s="8">
        <f t="shared" si="0"/>
        <v>1.4487561151019677E-3</v>
      </c>
      <c r="K9" s="8">
        <f t="shared" si="1"/>
        <v>1.4998724253061147E-3</v>
      </c>
      <c r="L9" s="8">
        <f t="shared" si="1"/>
        <v>1.6522383331235956E-3</v>
      </c>
      <c r="M9" s="8">
        <f t="shared" si="1"/>
        <v>1.6421694667461285E-3</v>
      </c>
      <c r="N9" s="8">
        <f t="shared" si="1"/>
        <v>1.5904037199320955E-3</v>
      </c>
      <c r="O9" s="8">
        <f t="shared" si="1"/>
        <v>1.3144637127303731E-3</v>
      </c>
      <c r="P9" s="8">
        <f t="shared" si="1"/>
        <v>1.4482105344906335E-3</v>
      </c>
      <c r="Q9" s="8">
        <f t="shared" si="1"/>
        <v>1.8146573757869152E-3</v>
      </c>
      <c r="S9" s="8">
        <f t="shared" si="2"/>
        <v>7.8858170750293103E-4</v>
      </c>
      <c r="T9" s="8">
        <f t="shared" si="2"/>
        <v>9.1767161647474647E-4</v>
      </c>
      <c r="U9" s="8">
        <f t="shared" si="2"/>
        <v>7.9452127511106302E-4</v>
      </c>
      <c r="V9" s="8">
        <f t="shared" si="2"/>
        <v>8.0577903834784883E-4</v>
      </c>
      <c r="W9" s="8">
        <f t="shared" si="2"/>
        <v>7.7516982864651559E-4</v>
      </c>
      <c r="X9" s="8">
        <f t="shared" si="2"/>
        <v>6.9628737898533776E-4</v>
      </c>
      <c r="Y9" s="8">
        <f t="shared" si="2"/>
        <v>9.3761069159835298E-4</v>
      </c>
      <c r="AA9" s="8">
        <f t="shared" si="3"/>
        <v>0</v>
      </c>
      <c r="AB9" s="8">
        <f t="shared" si="3"/>
        <v>0</v>
      </c>
      <c r="AC9" s="8">
        <f t="shared" si="3"/>
        <v>0</v>
      </c>
      <c r="AD9" s="8">
        <f t="shared" si="3"/>
        <v>0</v>
      </c>
      <c r="AE9" s="8">
        <f t="shared" si="3"/>
        <v>0</v>
      </c>
      <c r="AF9" s="8">
        <f t="shared" si="3"/>
        <v>0</v>
      </c>
      <c r="AG9" s="8">
        <f t="shared" si="3"/>
        <v>0</v>
      </c>
    </row>
    <row r="10" spans="1:34" x14ac:dyDescent="0.25">
      <c r="A10" s="3" t="s">
        <v>8</v>
      </c>
      <c r="C10" s="8">
        <f t="shared" si="0"/>
        <v>5.2296560883322539E-4</v>
      </c>
      <c r="D10" s="8">
        <f t="shared" si="0"/>
        <v>1.7140814441863892E-4</v>
      </c>
      <c r="E10" s="8">
        <f t="shared" si="0"/>
        <v>3.117007953079878E-4</v>
      </c>
      <c r="F10" s="8">
        <f t="shared" si="0"/>
        <v>2.4200304130778883E-4</v>
      </c>
      <c r="G10" s="8">
        <f t="shared" si="0"/>
        <v>7.7752247375954811E-6</v>
      </c>
      <c r="H10" s="8">
        <f t="shared" si="0"/>
        <v>4.0712287008726634E-4</v>
      </c>
      <c r="I10" s="8">
        <f t="shared" si="0"/>
        <v>3.014160123167321E-4</v>
      </c>
      <c r="K10" s="8">
        <f t="shared" si="1"/>
        <v>5.6360945645919256E-4</v>
      </c>
      <c r="L10" s="8">
        <f t="shared" si="1"/>
        <v>1.9146961354481114E-4</v>
      </c>
      <c r="M10" s="8">
        <f t="shared" si="1"/>
        <v>3.3366788832029726E-4</v>
      </c>
      <c r="N10" s="8">
        <f t="shared" si="1"/>
        <v>2.7322281843534027E-4</v>
      </c>
      <c r="O10" s="8">
        <f t="shared" si="1"/>
        <v>1.0240832260947496E-5</v>
      </c>
      <c r="P10" s="8">
        <f t="shared" si="1"/>
        <v>4.7898801883516977E-4</v>
      </c>
      <c r="Q10" s="8">
        <f t="shared" si="1"/>
        <v>3.8661829638400965E-4</v>
      </c>
      <c r="S10" s="8">
        <f t="shared" si="2"/>
        <v>6.0837499267961837E-4</v>
      </c>
      <c r="T10" s="8">
        <f t="shared" si="2"/>
        <v>2.1129560995942909E-4</v>
      </c>
      <c r="U10" s="8">
        <f t="shared" si="2"/>
        <v>3.4804967737196479E-4</v>
      </c>
      <c r="V10" s="8">
        <f t="shared" si="2"/>
        <v>2.8783538285973557E-4</v>
      </c>
      <c r="W10" s="8">
        <f t="shared" si="2"/>
        <v>1.1750485264425866E-5</v>
      </c>
      <c r="X10" s="8">
        <f t="shared" si="2"/>
        <v>4.7669208999771118E-4</v>
      </c>
      <c r="Y10" s="8">
        <f t="shared" si="2"/>
        <v>4.0038774023493659E-4</v>
      </c>
      <c r="AA10" s="8">
        <f t="shared" si="3"/>
        <v>6.1251393202445129E-4</v>
      </c>
      <c r="AB10" s="8">
        <f t="shared" si="3"/>
        <v>2.1139574952636563E-4</v>
      </c>
      <c r="AC10" s="8">
        <f t="shared" si="3"/>
        <v>3.4440771180777865E-4</v>
      </c>
      <c r="AD10" s="8">
        <f t="shared" si="3"/>
        <v>2.9015272168221367E-4</v>
      </c>
      <c r="AE10" s="8">
        <f t="shared" si="3"/>
        <v>4.0747100848895526E-7</v>
      </c>
      <c r="AF10" s="8">
        <f t="shared" si="3"/>
        <v>4.9946422835154983E-4</v>
      </c>
      <c r="AG10" s="8">
        <f t="shared" si="3"/>
        <v>4.0404247644705446E-4</v>
      </c>
    </row>
    <row r="11" spans="1:34" x14ac:dyDescent="0.25">
      <c r="A11" s="10" t="s">
        <v>9</v>
      </c>
      <c r="C11" s="8">
        <f t="shared" si="0"/>
        <v>0.13398542502693658</v>
      </c>
      <c r="D11" s="8">
        <f t="shared" si="0"/>
        <v>5.7833066613333921E-2</v>
      </c>
      <c r="E11" s="8">
        <f t="shared" si="0"/>
        <v>9.4471395171857653E-2</v>
      </c>
      <c r="F11" s="8">
        <f t="shared" si="0"/>
        <v>7.2439341972257959E-2</v>
      </c>
      <c r="G11" s="8">
        <f t="shared" si="0"/>
        <v>3.3235863238655575E-3</v>
      </c>
      <c r="H11" s="8">
        <f t="shared" si="0"/>
        <v>0.15170113396417603</v>
      </c>
      <c r="I11" s="8">
        <f t="shared" si="0"/>
        <v>8.541568325245491E-2</v>
      </c>
      <c r="K11" s="8">
        <f t="shared" si="1"/>
        <v>0.12709355248471049</v>
      </c>
      <c r="L11" s="8">
        <f t="shared" si="1"/>
        <v>5.7439102532546922E-2</v>
      </c>
      <c r="M11" s="8">
        <f t="shared" si="1"/>
        <v>8.6489781408840852E-2</v>
      </c>
      <c r="N11" s="8">
        <f t="shared" si="1"/>
        <v>7.2174184769383573E-2</v>
      </c>
      <c r="O11" s="8">
        <f t="shared" si="1"/>
        <v>3.7535254202015356E-3</v>
      </c>
      <c r="P11" s="8">
        <f t="shared" si="1"/>
        <v>0.16348660908966564</v>
      </c>
      <c r="Q11" s="8">
        <f t="shared" si="1"/>
        <v>9.6808712401443509E-2</v>
      </c>
      <c r="S11" s="8">
        <f t="shared" si="2"/>
        <v>0.12665714823811805</v>
      </c>
      <c r="T11" s="8">
        <f t="shared" si="2"/>
        <v>5.7488942912375197E-2</v>
      </c>
      <c r="U11" s="8">
        <f t="shared" si="2"/>
        <v>8.3162338625296664E-2</v>
      </c>
      <c r="V11" s="8">
        <f t="shared" si="2"/>
        <v>6.7633887854662081E-2</v>
      </c>
      <c r="W11" s="8">
        <f t="shared" si="2"/>
        <v>4.0706569033518037E-3</v>
      </c>
      <c r="X11" s="8">
        <f t="shared" si="2"/>
        <v>0.1446670369884859</v>
      </c>
      <c r="Y11" s="8">
        <f t="shared" si="2"/>
        <v>9.1991293811273286E-2</v>
      </c>
      <c r="AA11" s="8">
        <f t="shared" si="3"/>
        <v>0.12977374685624579</v>
      </c>
      <c r="AB11" s="8">
        <f t="shared" si="3"/>
        <v>5.7414575984870771E-2</v>
      </c>
      <c r="AC11" s="8">
        <f t="shared" si="3"/>
        <v>8.3891596751034858E-2</v>
      </c>
      <c r="AD11" s="8">
        <f t="shared" si="3"/>
        <v>6.8049296469041745E-2</v>
      </c>
      <c r="AE11" s="8">
        <f t="shared" si="3"/>
        <v>3.1802268761120618E-3</v>
      </c>
      <c r="AF11" s="8">
        <f t="shared" si="3"/>
        <v>0.14475978369495771</v>
      </c>
      <c r="AG11" s="8">
        <f t="shared" si="3"/>
        <v>9.3859624697698013E-2</v>
      </c>
    </row>
    <row r="12" spans="1:34" x14ac:dyDescent="0.25">
      <c r="A12" s="10" t="s">
        <v>10</v>
      </c>
      <c r="C12" s="8">
        <f t="shared" si="0"/>
        <v>2.3810178144686764E-2</v>
      </c>
      <c r="D12" s="8">
        <f t="shared" si="0"/>
        <v>1.5017185836303895E-2</v>
      </c>
      <c r="E12" s="8">
        <f t="shared" si="0"/>
        <v>1.9837535923828111E-2</v>
      </c>
      <c r="F12" s="8">
        <f t="shared" si="0"/>
        <v>2.3497680010031254E-2</v>
      </c>
      <c r="G12" s="8">
        <f t="shared" si="0"/>
        <v>5.2152724862342494E-4</v>
      </c>
      <c r="H12" s="8">
        <f t="shared" si="0"/>
        <v>2.5397192416359382E-4</v>
      </c>
      <c r="I12" s="8">
        <f t="shared" si="0"/>
        <v>1.6924093701824967E-2</v>
      </c>
      <c r="K12" s="8">
        <f t="shared" si="1"/>
        <v>2.3251226911447983E-2</v>
      </c>
      <c r="L12" s="8">
        <f t="shared" si="1"/>
        <v>1.5107321125560793E-2</v>
      </c>
      <c r="M12" s="8">
        <f t="shared" si="1"/>
        <v>1.9199863524633098E-2</v>
      </c>
      <c r="N12" s="8">
        <f t="shared" si="1"/>
        <v>2.3896988139437476E-2</v>
      </c>
      <c r="O12" s="8">
        <f t="shared" si="1"/>
        <v>5.3622473684821848E-4</v>
      </c>
      <c r="P12" s="8">
        <f t="shared" si="1"/>
        <v>3.0134573288089791E-4</v>
      </c>
      <c r="Q12" s="8">
        <f t="shared" si="1"/>
        <v>1.9705177763544753E-2</v>
      </c>
      <c r="S12" s="8">
        <f t="shared" si="2"/>
        <v>2.281668268242773E-2</v>
      </c>
      <c r="T12" s="8">
        <f t="shared" si="2"/>
        <v>1.5197695360996133E-2</v>
      </c>
      <c r="U12" s="8">
        <f t="shared" si="2"/>
        <v>1.8528537608403235E-2</v>
      </c>
      <c r="V12" s="8">
        <f t="shared" si="2"/>
        <v>2.2845667635410797E-2</v>
      </c>
      <c r="W12" s="8">
        <f t="shared" si="2"/>
        <v>5.8591593282494099E-4</v>
      </c>
      <c r="X12" s="8">
        <f t="shared" si="2"/>
        <v>3.8806615205845768E-4</v>
      </c>
      <c r="Y12" s="8">
        <f t="shared" si="2"/>
        <v>1.8656035534828214E-2</v>
      </c>
      <c r="AA12" s="8">
        <f t="shared" si="3"/>
        <v>2.1588533092819814E-2</v>
      </c>
      <c r="AB12" s="8">
        <f t="shared" si="3"/>
        <v>1.4468765157981131E-2</v>
      </c>
      <c r="AC12" s="8">
        <f t="shared" si="3"/>
        <v>1.6690408556690926E-2</v>
      </c>
      <c r="AD12" s="8">
        <f t="shared" si="3"/>
        <v>2.2945397254406724E-2</v>
      </c>
      <c r="AE12" s="8">
        <f t="shared" si="3"/>
        <v>5.7621242707154175E-4</v>
      </c>
      <c r="AF12" s="8">
        <f t="shared" si="3"/>
        <v>3.614218724543412E-4</v>
      </c>
      <c r="AG12" s="8">
        <f t="shared" si="3"/>
        <v>1.7775714200999944E-2</v>
      </c>
    </row>
    <row r="13" spans="1:34" x14ac:dyDescent="0.25">
      <c r="A13" s="13" t="s">
        <v>37</v>
      </c>
      <c r="C13" s="8">
        <f t="shared" si="0"/>
        <v>5.8431020565615447E-3</v>
      </c>
      <c r="D13" s="8">
        <f t="shared" si="0"/>
        <v>1.2253635205180829E-2</v>
      </c>
      <c r="E13" s="8">
        <f t="shared" si="0"/>
        <v>7.7109644673517717E-3</v>
      </c>
      <c r="F13" s="8">
        <f t="shared" si="0"/>
        <v>0</v>
      </c>
      <c r="G13" s="8">
        <f t="shared" si="0"/>
        <v>3.2800610712215158E-4</v>
      </c>
      <c r="H13" s="8">
        <f t="shared" si="0"/>
        <v>0</v>
      </c>
      <c r="I13" s="8">
        <f t="shared" si="0"/>
        <v>6.9786815846025778E-3</v>
      </c>
      <c r="K13" s="8">
        <f t="shared" si="1"/>
        <v>1.5982154028112024E-3</v>
      </c>
      <c r="L13" s="8">
        <f t="shared" si="1"/>
        <v>1.7999983609783055E-3</v>
      </c>
      <c r="M13" s="8">
        <f t="shared" si="1"/>
        <v>1.6422660134669301E-3</v>
      </c>
      <c r="N13" s="8">
        <f t="shared" si="1"/>
        <v>1.6785378619890909E-3</v>
      </c>
      <c r="O13" s="8">
        <f t="shared" si="1"/>
        <v>1.4541110213750184E-3</v>
      </c>
      <c r="P13" s="8">
        <f t="shared" si="1"/>
        <v>1.4765447811045849E-3</v>
      </c>
      <c r="Q13" s="8">
        <f t="shared" si="1"/>
        <v>1.9504692704139614E-3</v>
      </c>
      <c r="S13" s="8">
        <f t="shared" si="2"/>
        <v>3.4619850391558078E-3</v>
      </c>
      <c r="T13" s="8">
        <f t="shared" si="2"/>
        <v>4.0755235442812964E-3</v>
      </c>
      <c r="U13" s="8">
        <f t="shared" si="2"/>
        <v>3.5929092561646538E-3</v>
      </c>
      <c r="V13" s="8">
        <f t="shared" si="2"/>
        <v>3.5533198954220586E-3</v>
      </c>
      <c r="W13" s="8">
        <f t="shared" si="2"/>
        <v>3.3818519680283874E-3</v>
      </c>
      <c r="X13" s="8">
        <f t="shared" si="2"/>
        <v>3.1504470164112554E-3</v>
      </c>
      <c r="Y13" s="8">
        <f t="shared" si="2"/>
        <v>4.1419419326721779E-3</v>
      </c>
      <c r="AA13" s="20"/>
      <c r="AB13" s="20"/>
      <c r="AC13" s="20"/>
      <c r="AD13" s="20"/>
      <c r="AE13" s="20"/>
      <c r="AF13" s="20"/>
      <c r="AG13" s="20"/>
    </row>
    <row r="14" spans="1:34" x14ac:dyDescent="0.25">
      <c r="A14" s="13" t="s">
        <v>33</v>
      </c>
      <c r="C14" s="8">
        <f t="shared" si="0"/>
        <v>0</v>
      </c>
      <c r="D14" s="8">
        <f t="shared" si="0"/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2.918012034496847E-3</v>
      </c>
      <c r="I14" s="8">
        <f t="shared" si="0"/>
        <v>1.0028519302773813E-4</v>
      </c>
      <c r="K14" s="8">
        <f t="shared" si="1"/>
        <v>0</v>
      </c>
      <c r="L14" s="8">
        <f t="shared" si="1"/>
        <v>0</v>
      </c>
      <c r="M14" s="8">
        <f t="shared" si="1"/>
        <v>0</v>
      </c>
      <c r="N14" s="8">
        <f t="shared" si="1"/>
        <v>0</v>
      </c>
      <c r="O14" s="8">
        <f t="shared" si="1"/>
        <v>0</v>
      </c>
      <c r="P14" s="8">
        <f t="shared" si="1"/>
        <v>5.4510082781330047E-3</v>
      </c>
      <c r="Q14" s="8">
        <f t="shared" si="1"/>
        <v>1.9186468599758776E-4</v>
      </c>
      <c r="S14" s="8">
        <f t="shared" si="2"/>
        <v>0</v>
      </c>
      <c r="T14" s="8">
        <f t="shared" si="2"/>
        <v>0</v>
      </c>
      <c r="U14" s="8">
        <f t="shared" si="2"/>
        <v>0</v>
      </c>
      <c r="V14" s="8">
        <f t="shared" si="2"/>
        <v>0</v>
      </c>
      <c r="W14" s="8">
        <f t="shared" si="2"/>
        <v>0</v>
      </c>
      <c r="X14" s="8">
        <f t="shared" si="2"/>
        <v>5.1211675294648706E-3</v>
      </c>
      <c r="Y14" s="8">
        <f t="shared" si="2"/>
        <v>1.9554746388604079E-4</v>
      </c>
      <c r="AA14" s="20"/>
      <c r="AB14" s="20"/>
      <c r="AC14" s="20"/>
      <c r="AD14" s="20"/>
      <c r="AE14" s="20"/>
      <c r="AF14" s="20"/>
      <c r="AG14" s="20"/>
    </row>
    <row r="15" spans="1:34" x14ac:dyDescent="0.25">
      <c r="A15" s="10" t="s">
        <v>11</v>
      </c>
      <c r="C15" s="8">
        <f t="shared" si="0"/>
        <v>0.16384568967719815</v>
      </c>
      <c r="D15" s="8">
        <f t="shared" si="0"/>
        <v>0.10149800647388431</v>
      </c>
      <c r="E15" s="8">
        <f t="shared" si="0"/>
        <v>0.13921691560083407</v>
      </c>
      <c r="F15" s="8">
        <f t="shared" si="0"/>
        <v>0.16088837596308872</v>
      </c>
      <c r="G15" s="8">
        <f t="shared" si="0"/>
        <v>3.5738427294329093E-3</v>
      </c>
      <c r="H15" s="8">
        <f t="shared" si="0"/>
        <v>1.4655854207865661E-3</v>
      </c>
      <c r="I15" s="8">
        <f t="shared" si="0"/>
        <v>0.11578025045685449</v>
      </c>
      <c r="K15" s="8">
        <f t="shared" si="1"/>
        <v>0.16494981154848071</v>
      </c>
      <c r="L15" s="8">
        <f t="shared" si="1"/>
        <v>0.10558430606664748</v>
      </c>
      <c r="M15" s="8">
        <f t="shared" si="1"/>
        <v>0.13872838458358561</v>
      </c>
      <c r="N15" s="8">
        <f t="shared" si="1"/>
        <v>0.1680959383263623</v>
      </c>
      <c r="O15" s="8">
        <f t="shared" si="1"/>
        <v>3.586445279055181E-3</v>
      </c>
      <c r="P15" s="8">
        <f t="shared" si="1"/>
        <v>1.3535634061391751E-3</v>
      </c>
      <c r="Q15" s="8">
        <f t="shared" si="1"/>
        <v>0.13901601097312499</v>
      </c>
      <c r="S15" s="8">
        <f t="shared" si="2"/>
        <v>0.15398995554792969</v>
      </c>
      <c r="T15" s="8">
        <f t="shared" si="2"/>
        <v>0.10147416707100135</v>
      </c>
      <c r="U15" s="8">
        <f t="shared" si="2"/>
        <v>0.12651675411446092</v>
      </c>
      <c r="V15" s="8">
        <f t="shared" si="2"/>
        <v>0.15255854288996398</v>
      </c>
      <c r="W15" s="8">
        <f t="shared" si="2"/>
        <v>3.9457042332832091E-3</v>
      </c>
      <c r="X15" s="8">
        <f t="shared" si="2"/>
        <v>2.7038630299353939E-3</v>
      </c>
      <c r="Y15" s="8">
        <f t="shared" si="2"/>
        <v>0.1253700322145635</v>
      </c>
      <c r="AA15" s="8">
        <f t="shared" ref="AA15:AG19" si="4">AA36*AA$20</f>
        <v>0.14671453779052451</v>
      </c>
      <c r="AB15" s="8">
        <f t="shared" si="4"/>
        <v>9.7204126616959971E-2</v>
      </c>
      <c r="AC15" s="8">
        <f t="shared" si="4"/>
        <v>0.11861471715315519</v>
      </c>
      <c r="AD15" s="8">
        <f t="shared" si="4"/>
        <v>0.14678005058465526</v>
      </c>
      <c r="AE15" s="8">
        <f t="shared" si="4"/>
        <v>3.8105216230170606E-3</v>
      </c>
      <c r="AF15" s="8">
        <f t="shared" si="4"/>
        <v>2.5134064672201095E-3</v>
      </c>
      <c r="AG15" s="8">
        <f t="shared" si="4"/>
        <v>0.1197270884317482</v>
      </c>
    </row>
    <row r="16" spans="1:34" x14ac:dyDescent="0.25">
      <c r="A16" s="3" t="s">
        <v>12</v>
      </c>
      <c r="C16" s="8">
        <f t="shared" si="0"/>
        <v>0</v>
      </c>
      <c r="D16" s="8">
        <f t="shared" si="0"/>
        <v>0</v>
      </c>
      <c r="E16" s="8">
        <f t="shared" si="0"/>
        <v>0</v>
      </c>
      <c r="F16" s="8">
        <f t="shared" si="0"/>
        <v>3.0626871130986247E-4</v>
      </c>
      <c r="G16" s="8">
        <f t="shared" si="0"/>
        <v>0</v>
      </c>
      <c r="H16" s="8">
        <f t="shared" si="0"/>
        <v>0</v>
      </c>
      <c r="I16" s="8">
        <f t="shared" si="0"/>
        <v>2.3985770344255828E-5</v>
      </c>
      <c r="K16" s="8">
        <f t="shared" si="1"/>
        <v>0</v>
      </c>
      <c r="L16" s="8">
        <f t="shared" si="1"/>
        <v>1.1831296920268731E-7</v>
      </c>
      <c r="M16" s="8">
        <f t="shared" si="1"/>
        <v>0</v>
      </c>
      <c r="N16" s="8">
        <f t="shared" si="1"/>
        <v>5.1299265751745453E-4</v>
      </c>
      <c r="O16" s="8">
        <f t="shared" si="1"/>
        <v>2.7641351469603935E-5</v>
      </c>
      <c r="P16" s="8">
        <f t="shared" si="1"/>
        <v>0</v>
      </c>
      <c r="Q16" s="8">
        <f t="shared" si="1"/>
        <v>5.0487868923402916E-5</v>
      </c>
      <c r="S16" s="8">
        <f t="shared" si="2"/>
        <v>0</v>
      </c>
      <c r="T16" s="8">
        <f t="shared" si="2"/>
        <v>0</v>
      </c>
      <c r="U16" s="8">
        <f t="shared" si="2"/>
        <v>0</v>
      </c>
      <c r="V16" s="8">
        <f t="shared" si="2"/>
        <v>8.4793737734040545E-4</v>
      </c>
      <c r="W16" s="8">
        <f t="shared" si="2"/>
        <v>0</v>
      </c>
      <c r="X16" s="8">
        <f t="shared" si="2"/>
        <v>0</v>
      </c>
      <c r="Y16" s="8">
        <f t="shared" si="2"/>
        <v>7.4546478278144547E-5</v>
      </c>
      <c r="AA16" s="8">
        <f t="shared" si="4"/>
        <v>6.9856605150736228E-9</v>
      </c>
      <c r="AB16" s="8">
        <f t="shared" si="4"/>
        <v>1.0311760938405953E-5</v>
      </c>
      <c r="AC16" s="8">
        <f t="shared" si="4"/>
        <v>-1.422587643549499E-8</v>
      </c>
      <c r="AD16" s="8">
        <f t="shared" si="4"/>
        <v>7.8753915632049634E-4</v>
      </c>
      <c r="AE16" s="8">
        <f t="shared" si="4"/>
        <v>1.6107518339463826E-5</v>
      </c>
      <c r="AF16" s="8">
        <f t="shared" si="4"/>
        <v>0</v>
      </c>
      <c r="AG16" s="8">
        <f t="shared" si="4"/>
        <v>7.6425421945794738E-5</v>
      </c>
    </row>
    <row r="17" spans="1:34" x14ac:dyDescent="0.25">
      <c r="A17" s="3" t="s">
        <v>13</v>
      </c>
      <c r="C17" s="8">
        <f t="shared" si="0"/>
        <v>6.3363821754395882E-4</v>
      </c>
      <c r="D17" s="8">
        <f t="shared" si="0"/>
        <v>6.6346653372543335E-4</v>
      </c>
      <c r="E17" s="8">
        <f t="shared" si="0"/>
        <v>6.3320168526276332E-4</v>
      </c>
      <c r="F17" s="8">
        <f t="shared" si="0"/>
        <v>6.1748492468177089E-4</v>
      </c>
      <c r="G17" s="8">
        <f t="shared" si="0"/>
        <v>4.7348827851385352E-4</v>
      </c>
      <c r="H17" s="8">
        <f t="shared" si="0"/>
        <v>5.1275243705827206E-4</v>
      </c>
      <c r="I17" s="8">
        <f t="shared" si="0"/>
        <v>6.3092231396811248E-4</v>
      </c>
      <c r="K17" s="8">
        <f t="shared" si="1"/>
        <v>4.4997727741127674E-4</v>
      </c>
      <c r="L17" s="8">
        <f t="shared" si="1"/>
        <v>5.3465527157803316E-4</v>
      </c>
      <c r="M17" s="8">
        <f t="shared" si="1"/>
        <v>5.0834525849602374E-4</v>
      </c>
      <c r="N17" s="8">
        <f t="shared" si="1"/>
        <v>4.6441543717234393E-4</v>
      </c>
      <c r="O17" s="8">
        <f t="shared" si="1"/>
        <v>4.2013915691635354E-4</v>
      </c>
      <c r="P17" s="8">
        <f t="shared" si="1"/>
        <v>4.2889820354452849E-4</v>
      </c>
      <c r="Q17" s="8">
        <f t="shared" si="1"/>
        <v>5.6401562539960305E-4</v>
      </c>
      <c r="S17" s="8">
        <f t="shared" si="2"/>
        <v>5.8925635361456658E-4</v>
      </c>
      <c r="T17" s="8">
        <f t="shared" si="2"/>
        <v>3.627333478494308E-4</v>
      </c>
      <c r="U17" s="8">
        <f t="shared" si="2"/>
        <v>4.3114632670840109E-4</v>
      </c>
      <c r="V17" s="8">
        <f t="shared" si="2"/>
        <v>5.7992435650129875E-4</v>
      </c>
      <c r="W17" s="8">
        <f t="shared" si="2"/>
        <v>1.7724414929297269E-5</v>
      </c>
      <c r="X17" s="8">
        <f t="shared" si="2"/>
        <v>1.2944135655600407E-5</v>
      </c>
      <c r="Y17" s="8">
        <f t="shared" si="2"/>
        <v>4.6719442165176563E-4</v>
      </c>
      <c r="AA17" s="8">
        <f t="shared" si="4"/>
        <v>1.7463936822019706E-3</v>
      </c>
      <c r="AB17" s="8">
        <f t="shared" si="4"/>
        <v>1.9189129250806107E-3</v>
      </c>
      <c r="AC17" s="8">
        <f t="shared" si="4"/>
        <v>1.654411925692634E-3</v>
      </c>
      <c r="AD17" s="8">
        <f t="shared" si="4"/>
        <v>1.8244357498501589E-3</v>
      </c>
      <c r="AE17" s="8">
        <f t="shared" si="4"/>
        <v>1.5882854094870409E-3</v>
      </c>
      <c r="AF17" s="8">
        <f t="shared" si="4"/>
        <v>1.5627174880936717E-3</v>
      </c>
      <c r="AG17" s="8">
        <f t="shared" si="4"/>
        <v>2.0272077665405412E-3</v>
      </c>
    </row>
    <row r="18" spans="1:34" x14ac:dyDescent="0.25">
      <c r="A18" s="3" t="s">
        <v>14</v>
      </c>
      <c r="C18" s="8">
        <f t="shared" si="0"/>
        <v>1.2933129451621114E-3</v>
      </c>
      <c r="D18" s="8">
        <f t="shared" si="0"/>
        <v>4.3436619692934175E-4</v>
      </c>
      <c r="E18" s="8">
        <f t="shared" si="0"/>
        <v>7.5580767260693938E-4</v>
      </c>
      <c r="F18" s="8">
        <f t="shared" si="0"/>
        <v>6.3388671634936303E-4</v>
      </c>
      <c r="G18" s="8">
        <f t="shared" si="0"/>
        <v>1.2355297162711307E-6</v>
      </c>
      <c r="H18" s="8">
        <f t="shared" si="0"/>
        <v>7.5027238270360206E-4</v>
      </c>
      <c r="I18" s="8">
        <f t="shared" si="0"/>
        <v>7.4034859445633533E-4</v>
      </c>
      <c r="K18" s="8">
        <f t="shared" si="1"/>
        <v>1.3302846955881224E-3</v>
      </c>
      <c r="L18" s="8">
        <f t="shared" si="1"/>
        <v>4.6410897383993515E-4</v>
      </c>
      <c r="M18" s="8">
        <f t="shared" si="1"/>
        <v>7.558443278744859E-4</v>
      </c>
      <c r="N18" s="8">
        <f t="shared" si="1"/>
        <v>6.78456288858127E-4</v>
      </c>
      <c r="O18" s="8">
        <f t="shared" si="1"/>
        <v>1.5720589246717063E-6</v>
      </c>
      <c r="P18" s="8">
        <f t="shared" si="1"/>
        <v>8.4007280671090422E-4</v>
      </c>
      <c r="Q18" s="8">
        <f t="shared" si="1"/>
        <v>9.0614947080550523E-4</v>
      </c>
      <c r="S18" s="8">
        <f t="shared" si="2"/>
        <v>1.3633692434912713E-3</v>
      </c>
      <c r="T18" s="8">
        <f t="shared" si="2"/>
        <v>4.8454004787350208E-4</v>
      </c>
      <c r="U18" s="8">
        <f t="shared" si="2"/>
        <v>7.7203216987573552E-4</v>
      </c>
      <c r="V18" s="8">
        <f t="shared" si="2"/>
        <v>6.7848819008071016E-4</v>
      </c>
      <c r="W18" s="8">
        <f t="shared" si="2"/>
        <v>1.6071180999544127E-6</v>
      </c>
      <c r="X18" s="8">
        <f t="shared" si="2"/>
        <v>8.5122206228396E-4</v>
      </c>
      <c r="Y18" s="8">
        <f t="shared" si="2"/>
        <v>8.9303825182718754E-4</v>
      </c>
      <c r="AA18" s="8">
        <f t="shared" si="4"/>
        <v>1.4569794136016139E-3</v>
      </c>
      <c r="AB18" s="8">
        <f t="shared" si="4"/>
        <v>5.1691204421474961E-4</v>
      </c>
      <c r="AC18" s="8">
        <f t="shared" si="4"/>
        <v>8.0342422970967962E-4</v>
      </c>
      <c r="AD18" s="8">
        <f t="shared" si="4"/>
        <v>7.2214435871721726E-4</v>
      </c>
      <c r="AE18" s="8">
        <f t="shared" si="4"/>
        <v>2.4777173064555216E-7</v>
      </c>
      <c r="AF18" s="8">
        <f t="shared" si="4"/>
        <v>9.3680189523920418E-4</v>
      </c>
      <c r="AG18" s="8">
        <f t="shared" si="4"/>
        <v>9.583455144328856E-4</v>
      </c>
    </row>
    <row r="19" spans="1:34" x14ac:dyDescent="0.25">
      <c r="A19" s="3" t="s">
        <v>15</v>
      </c>
      <c r="C19" s="8">
        <f t="shared" si="0"/>
        <v>5.0754188110786278E-3</v>
      </c>
      <c r="D19" s="8">
        <f t="shared" si="0"/>
        <v>5.9051004336212057E-3</v>
      </c>
      <c r="E19" s="8">
        <f t="shared" si="0"/>
        <v>5.5219411506639091E-3</v>
      </c>
      <c r="F19" s="8">
        <f t="shared" si="0"/>
        <v>5.1289364468965143E-3</v>
      </c>
      <c r="G19" s="8">
        <f t="shared" si="0"/>
        <v>4.0574159620385868E-3</v>
      </c>
      <c r="H19" s="8">
        <f t="shared" si="0"/>
        <v>7.8717836946668139E-3</v>
      </c>
      <c r="I19" s="8">
        <f t="shared" si="0"/>
        <v>5.4650810392092028E-3</v>
      </c>
      <c r="K19" s="8">
        <f t="shared" si="1"/>
        <v>5.2766003458671233E-3</v>
      </c>
      <c r="L19" s="8">
        <f t="shared" si="1"/>
        <v>6.3503876946988226E-3</v>
      </c>
      <c r="M19" s="8">
        <f t="shared" si="1"/>
        <v>5.824224563888555E-3</v>
      </c>
      <c r="N19" s="8">
        <f t="shared" si="1"/>
        <v>5.5335837684151673E-3</v>
      </c>
      <c r="O19" s="8">
        <f t="shared" si="1"/>
        <v>4.7058746598877066E-3</v>
      </c>
      <c r="P19" s="8">
        <f t="shared" si="1"/>
        <v>9.759092750734083E-3</v>
      </c>
      <c r="Q19" s="8">
        <f t="shared" si="1"/>
        <v>6.78604906172974E-3</v>
      </c>
      <c r="S19" s="8">
        <f t="shared" si="2"/>
        <v>4.8526353510397816E-3</v>
      </c>
      <c r="T19" s="8">
        <f t="shared" si="2"/>
        <v>5.9578031152917339E-3</v>
      </c>
      <c r="U19" s="8">
        <f t="shared" si="2"/>
        <v>5.2644795674778562E-3</v>
      </c>
      <c r="V19" s="8">
        <f t="shared" si="2"/>
        <v>4.9796074902508335E-3</v>
      </c>
      <c r="W19" s="8">
        <f t="shared" si="2"/>
        <v>4.8011368101351943E-3</v>
      </c>
      <c r="X19" s="8">
        <f t="shared" si="2"/>
        <v>9.2131920825749523E-3</v>
      </c>
      <c r="Y19" s="8">
        <f t="shared" si="2"/>
        <v>6.1071244643095789E-3</v>
      </c>
      <c r="AA19" s="8">
        <f t="shared" si="4"/>
        <v>5.6085864708381485E-3</v>
      </c>
      <c r="AB19" s="8">
        <f t="shared" si="4"/>
        <v>6.6813439841506648E-3</v>
      </c>
      <c r="AC19" s="8">
        <f t="shared" si="4"/>
        <v>5.8548695147005239E-3</v>
      </c>
      <c r="AD19" s="8">
        <f t="shared" si="4"/>
        <v>5.7621257634545148E-3</v>
      </c>
      <c r="AE19" s="8">
        <f t="shared" si="4"/>
        <v>5.3344477241551811E-3</v>
      </c>
      <c r="AF19" s="8">
        <f t="shared" si="4"/>
        <v>9.5895183688887893E-3</v>
      </c>
      <c r="AG19" s="8">
        <f t="shared" si="4"/>
        <v>6.9604889364880199E-3</v>
      </c>
    </row>
    <row r="20" spans="1:34" x14ac:dyDescent="0.25">
      <c r="A20" s="4" t="s">
        <v>16</v>
      </c>
      <c r="B20" s="5"/>
      <c r="C20" s="7">
        <v>0.43099999999999999</v>
      </c>
      <c r="D20" s="7">
        <v>0.26100000000000001</v>
      </c>
      <c r="E20" s="7">
        <v>0.36</v>
      </c>
      <c r="F20" s="7">
        <v>0.34200000000000003</v>
      </c>
      <c r="G20" s="7">
        <v>3.0489044391709824E-2</v>
      </c>
      <c r="H20" s="7">
        <v>0.18700182736638848</v>
      </c>
      <c r="I20" s="7">
        <v>0.30499999999999999</v>
      </c>
      <c r="J20" s="5"/>
      <c r="K20" s="7">
        <v>0.42</v>
      </c>
      <c r="L20" s="7">
        <v>0.25600000000000001</v>
      </c>
      <c r="M20" s="7">
        <v>0.34399999999999997</v>
      </c>
      <c r="N20" s="7">
        <v>0.35199999999999998</v>
      </c>
      <c r="O20" s="7">
        <v>3.4000000000000002E-2</v>
      </c>
      <c r="P20" s="7">
        <v>0.20699999999999999</v>
      </c>
      <c r="Q20" s="7">
        <v>0.35199999999999998</v>
      </c>
      <c r="R20" s="5"/>
      <c r="S20" s="7">
        <v>0.40600000000000003</v>
      </c>
      <c r="T20" s="7">
        <v>0.251</v>
      </c>
      <c r="U20" s="7">
        <v>0.32300000000000001</v>
      </c>
      <c r="V20" s="7">
        <v>0.32700000000000001</v>
      </c>
      <c r="W20" s="7">
        <v>3.6999999999999998E-2</v>
      </c>
      <c r="X20" s="7">
        <v>0.189</v>
      </c>
      <c r="Y20" s="7">
        <v>0.32700000000000001</v>
      </c>
      <c r="AA20" s="7">
        <v>0.39800000000000002</v>
      </c>
      <c r="AB20" s="7">
        <v>0.24199999999999999</v>
      </c>
      <c r="AC20" s="7">
        <v>0.308</v>
      </c>
      <c r="AD20" s="7">
        <v>0.31900000000000001</v>
      </c>
      <c r="AE20" s="7">
        <v>3.4000000000000002E-2</v>
      </c>
      <c r="AF20" s="7">
        <v>0.184</v>
      </c>
      <c r="AG20" s="7">
        <v>0.31900000000000001</v>
      </c>
      <c r="AH20" s="5"/>
    </row>
    <row r="24" spans="1:34" ht="79.349999999999994" customHeight="1" x14ac:dyDescent="0.25">
      <c r="A24" s="1" t="s">
        <v>21</v>
      </c>
      <c r="C24" s="2" t="s">
        <v>24</v>
      </c>
      <c r="D24" s="2" t="s">
        <v>23</v>
      </c>
      <c r="E24" s="2" t="s">
        <v>22</v>
      </c>
      <c r="F24" s="2" t="s">
        <v>0</v>
      </c>
      <c r="G24" s="2" t="s">
        <v>26</v>
      </c>
      <c r="H24" s="2" t="s">
        <v>25</v>
      </c>
      <c r="I24" s="2" t="s">
        <v>1</v>
      </c>
      <c r="K24" s="2" t="s">
        <v>24</v>
      </c>
      <c r="L24" s="2" t="s">
        <v>23</v>
      </c>
      <c r="M24" s="2" t="s">
        <v>22</v>
      </c>
      <c r="N24" s="2" t="s">
        <v>0</v>
      </c>
      <c r="O24" s="2" t="s">
        <v>26</v>
      </c>
      <c r="P24" s="2" t="s">
        <v>25</v>
      </c>
      <c r="Q24" s="2" t="s">
        <v>1</v>
      </c>
      <c r="S24" s="2" t="s">
        <v>24</v>
      </c>
      <c r="T24" s="2" t="s">
        <v>23</v>
      </c>
      <c r="U24" s="2" t="s">
        <v>22</v>
      </c>
      <c r="V24" s="2" t="s">
        <v>0</v>
      </c>
      <c r="W24" s="2" t="s">
        <v>26</v>
      </c>
      <c r="X24" s="2" t="s">
        <v>25</v>
      </c>
      <c r="Y24" s="2" t="s">
        <v>1</v>
      </c>
      <c r="AA24" s="2" t="s">
        <v>24</v>
      </c>
      <c r="AB24" s="2" t="s">
        <v>23</v>
      </c>
      <c r="AC24" s="2" t="s">
        <v>22</v>
      </c>
      <c r="AD24" s="2" t="s">
        <v>0</v>
      </c>
      <c r="AE24" s="2" t="s">
        <v>26</v>
      </c>
      <c r="AF24" s="2" t="s">
        <v>25</v>
      </c>
      <c r="AG24" s="2" t="s">
        <v>1</v>
      </c>
    </row>
    <row r="25" spans="1:34" x14ac:dyDescent="0.25">
      <c r="A25" s="3" t="s">
        <v>2</v>
      </c>
      <c r="C25" s="8">
        <v>4.2114285108120122E-3</v>
      </c>
      <c r="D25" s="8">
        <v>4.3862371220927815E-3</v>
      </c>
      <c r="E25" s="8">
        <v>4.2007736759476577E-3</v>
      </c>
      <c r="F25" s="8">
        <v>5.2377279544034228E-3</v>
      </c>
      <c r="G25" s="8">
        <v>1.3039989748348981E-3</v>
      </c>
      <c r="H25" s="8">
        <v>7.9150216215340685E-3</v>
      </c>
      <c r="I25" s="8">
        <v>4.3946901857659631E-3</v>
      </c>
      <c r="K25" s="8">
        <v>4.7560832327406665E-3</v>
      </c>
      <c r="L25" s="8">
        <v>5.0699112580087254E-3</v>
      </c>
      <c r="M25" s="8">
        <v>4.7950436093365982E-3</v>
      </c>
      <c r="N25" s="8">
        <v>5.8324814568647626E-3</v>
      </c>
      <c r="O25" s="8">
        <v>1.3549422645894376E-3</v>
      </c>
      <c r="P25" s="8">
        <v>8.4539094052901997E-3</v>
      </c>
      <c r="Q25" s="8">
        <v>4.9817934983234814E-3</v>
      </c>
      <c r="S25" s="8">
        <v>4.2322229959834198E-3</v>
      </c>
      <c r="T25" s="8">
        <v>4.5598030728775862E-3</v>
      </c>
      <c r="U25" s="8">
        <v>4.3199696394582198E-3</v>
      </c>
      <c r="V25" s="8">
        <v>5.2613618961220143E-3</v>
      </c>
      <c r="W25" s="8">
        <v>1.1925474208478325E-3</v>
      </c>
      <c r="X25" s="8">
        <v>9.2875984189304713E-3</v>
      </c>
      <c r="Y25" s="8">
        <v>4.4980510898455723E-3</v>
      </c>
      <c r="AA25" s="8">
        <v>4.0902110809751258E-3</v>
      </c>
      <c r="AB25" s="8">
        <v>4.6529429760840133E-3</v>
      </c>
      <c r="AC25" s="8">
        <v>4.1425733586791767E-3</v>
      </c>
      <c r="AD25" s="8">
        <v>5.4166943709683581E-3</v>
      </c>
      <c r="AE25" s="8">
        <v>3.2702917647131169E-3</v>
      </c>
      <c r="AF25" s="8">
        <v>1.04628505131781E-2</v>
      </c>
      <c r="AG25" s="8">
        <v>4.5281199569202043E-3</v>
      </c>
    </row>
    <row r="26" spans="1:34" x14ac:dyDescent="0.25">
      <c r="A26" s="3" t="s">
        <v>3</v>
      </c>
      <c r="C26" s="8">
        <v>1.9969555734039576E-2</v>
      </c>
      <c r="D26" s="8">
        <v>1.4134174370111037E-2</v>
      </c>
      <c r="E26" s="8">
        <v>1.6402207111018724E-2</v>
      </c>
      <c r="F26" s="8">
        <v>1.5159782513219094E-2</v>
      </c>
      <c r="G26" s="8">
        <v>2.1370723333156771E-4</v>
      </c>
      <c r="H26" s="8">
        <v>2.1301040973845324E-2</v>
      </c>
      <c r="I26" s="8">
        <v>1.7337084365706239E-2</v>
      </c>
      <c r="K26" s="8">
        <v>2.1138596024622171E-2</v>
      </c>
      <c r="L26" s="8">
        <v>1.5312468575061593E-2</v>
      </c>
      <c r="M26" s="8">
        <v>1.7087377565863763E-2</v>
      </c>
      <c r="N26" s="8">
        <v>1.5609053054884832E-2</v>
      </c>
      <c r="O26" s="8">
        <v>3.5908461353413725E-4</v>
      </c>
      <c r="P26" s="8">
        <v>2.2477368892863628E-2</v>
      </c>
      <c r="Q26" s="8">
        <v>1.8420220553564112E-2</v>
      </c>
      <c r="S26" s="8">
        <v>2.2340586177051713E-2</v>
      </c>
      <c r="T26" s="8">
        <v>1.6207757940971804E-2</v>
      </c>
      <c r="U26" s="8">
        <v>1.8063805641241763E-2</v>
      </c>
      <c r="V26" s="8">
        <v>1.6512376587716208E-2</v>
      </c>
      <c r="W26" s="8">
        <v>3.3169044635288926E-4</v>
      </c>
      <c r="X26" s="8">
        <v>2.5295894295644002E-2</v>
      </c>
      <c r="Y26" s="8">
        <v>1.9458855830250081E-2</v>
      </c>
      <c r="AA26" s="8">
        <v>2.3229238234529676E-2</v>
      </c>
      <c r="AB26" s="8">
        <v>1.6909002525859116E-2</v>
      </c>
      <c r="AC26" s="8">
        <v>1.8535909166027431E-2</v>
      </c>
      <c r="AD26" s="8">
        <v>1.719875219863632E-2</v>
      </c>
      <c r="AE26" s="8">
        <v>5.7437107813432511E-5</v>
      </c>
      <c r="AF26" s="8">
        <v>2.8067091342806483E-2</v>
      </c>
      <c r="AG26" s="8">
        <v>2.0331047397412722E-2</v>
      </c>
    </row>
    <row r="27" spans="1:34" x14ac:dyDescent="0.25">
      <c r="A27" s="3" t="s">
        <v>4</v>
      </c>
      <c r="C27" s="8">
        <v>2.4388575681351817E-3</v>
      </c>
      <c r="D27" s="8">
        <v>1.3258284250467274E-3</v>
      </c>
      <c r="E27" s="8">
        <v>1.7481992464549287E-3</v>
      </c>
      <c r="F27" s="8">
        <v>1.4324331712621257E-3</v>
      </c>
      <c r="G27" s="8">
        <v>4.1649064778116179E-3</v>
      </c>
      <c r="H27" s="8">
        <v>7.7530301146109459E-3</v>
      </c>
      <c r="I27" s="8">
        <v>2.1106645700719653E-3</v>
      </c>
      <c r="K27" s="8">
        <v>2.5936325322159569E-3</v>
      </c>
      <c r="L27" s="8">
        <v>1.4485918166935701E-3</v>
      </c>
      <c r="M27" s="8">
        <v>1.8757635282186061E-3</v>
      </c>
      <c r="N27" s="8">
        <v>1.5094438382640123E-3</v>
      </c>
      <c r="O27" s="8">
        <v>4.8674043664287724E-3</v>
      </c>
      <c r="P27" s="8">
        <v>8.1483058156088493E-3</v>
      </c>
      <c r="Q27" s="8">
        <v>2.2603490284832345E-3</v>
      </c>
      <c r="S27" s="8">
        <v>2.7222229658154539E-3</v>
      </c>
      <c r="T27" s="8">
        <v>1.538000675098372E-3</v>
      </c>
      <c r="U27" s="8">
        <v>1.973359221795078E-3</v>
      </c>
      <c r="V27" s="8">
        <v>1.6150384601516428E-3</v>
      </c>
      <c r="W27" s="8">
        <v>4.7165831387941974E-3</v>
      </c>
      <c r="X27" s="8">
        <v>8.9610849938334854E-3</v>
      </c>
      <c r="Y27" s="8">
        <v>2.3856645724875491E-3</v>
      </c>
      <c r="AA27" s="8">
        <v>2.8069779712840484E-3</v>
      </c>
      <c r="AB27" s="8">
        <v>1.5932339051713E-3</v>
      </c>
      <c r="AC27" s="8">
        <v>2.0462192679897872E-3</v>
      </c>
      <c r="AD27" s="8">
        <v>1.6700447426651918E-3</v>
      </c>
      <c r="AE27" s="8">
        <v>3.3216770220032749E-3</v>
      </c>
      <c r="AF27" s="8">
        <v>9.5411015425145851E-3</v>
      </c>
      <c r="AG27" s="8">
        <v>2.4707642803059064E-3</v>
      </c>
    </row>
    <row r="28" spans="1:34" x14ac:dyDescent="0.25">
      <c r="A28" s="3" t="s">
        <v>5</v>
      </c>
      <c r="C28" s="8">
        <v>8.1890786878766435E-3</v>
      </c>
      <c r="D28" s="8">
        <v>1.4327389041228447E-2</v>
      </c>
      <c r="E28" s="8">
        <v>9.6879704782075766E-3</v>
      </c>
      <c r="F28" s="8">
        <v>1.3905543489523902E-2</v>
      </c>
      <c r="G28" s="8">
        <v>0.10397563140582261</v>
      </c>
      <c r="H28" s="8">
        <v>1.4961455679082159E-2</v>
      </c>
      <c r="I28" s="8">
        <v>1.2143363285513334E-2</v>
      </c>
      <c r="K28" s="8">
        <v>7.6773870186520946E-3</v>
      </c>
      <c r="L28" s="8">
        <v>1.5102604205945296E-2</v>
      </c>
      <c r="M28" s="8">
        <v>1.0447106053408208E-2</v>
      </c>
      <c r="N28" s="8">
        <v>9.6641052256848242E-3</v>
      </c>
      <c r="O28" s="8">
        <v>8.4123424688003032E-2</v>
      </c>
      <c r="P28" s="8">
        <v>1.4698894268962714E-2</v>
      </c>
      <c r="Q28" s="8">
        <v>1.147384408045251E-2</v>
      </c>
      <c r="S28" s="8">
        <v>6.6798825452874643E-3</v>
      </c>
      <c r="T28" s="8">
        <v>1.2747494554277563E-2</v>
      </c>
      <c r="U28" s="8">
        <v>8.7203953102735245E-3</v>
      </c>
      <c r="V28" s="8">
        <v>8.4506733208860735E-3</v>
      </c>
      <c r="W28" s="8">
        <v>7.2682109970050424E-2</v>
      </c>
      <c r="X28" s="8">
        <v>1.3153581284110896E-2</v>
      </c>
      <c r="Y28" s="8">
        <v>9.9439891919173087E-3</v>
      </c>
      <c r="AA28" s="8">
        <v>9.9726271106533159E-3</v>
      </c>
      <c r="AB28" s="8">
        <v>1.9733849168095667E-2</v>
      </c>
      <c r="AC28" s="8">
        <v>1.3711155160314643E-2</v>
      </c>
      <c r="AD28" s="8">
        <v>1.2848130281398607E-2</v>
      </c>
      <c r="AE28" s="8">
        <v>0.11101859621514538</v>
      </c>
      <c r="AF28" s="8">
        <v>2.1185712294485032E-2</v>
      </c>
      <c r="AG28" s="8">
        <v>1.5135791494218889E-2</v>
      </c>
    </row>
    <row r="29" spans="1:34" x14ac:dyDescent="0.25">
      <c r="A29" s="3" t="s">
        <v>6</v>
      </c>
      <c r="C29" s="8">
        <v>0.18476133466113112</v>
      </c>
      <c r="D29" s="8">
        <v>0.21732607071087159</v>
      </c>
      <c r="E29" s="8">
        <v>0.2180628288861696</v>
      </c>
      <c r="F29" s="8">
        <v>0.18902737151737331</v>
      </c>
      <c r="G29" s="8">
        <v>0.44767333021336753</v>
      </c>
      <c r="H29" s="8">
        <v>5.4668759121405335E-2</v>
      </c>
      <c r="I29" s="8">
        <v>0.19742565977602008</v>
      </c>
      <c r="K29" s="8">
        <v>0.18761251417252578</v>
      </c>
      <c r="L29" s="8">
        <v>0.22430194646660373</v>
      </c>
      <c r="M29" s="8">
        <v>0.22415358413895192</v>
      </c>
      <c r="N29" s="8">
        <v>0.18642263293707728</v>
      </c>
      <c r="O29" s="8">
        <v>0.4442881373124562</v>
      </c>
      <c r="P29" s="8">
        <v>5.2384161219986528E-2</v>
      </c>
      <c r="Q29" s="8">
        <v>0.20098818831203469</v>
      </c>
      <c r="S29" s="8">
        <v>0.18784777212384363</v>
      </c>
      <c r="T29" s="8">
        <v>0.22323231178026959</v>
      </c>
      <c r="U29" s="8">
        <v>0.22571266021549624</v>
      </c>
      <c r="V29" s="8">
        <v>0.189044372026134</v>
      </c>
      <c r="W29" s="8">
        <v>0.44563064484655662</v>
      </c>
      <c r="X29" s="8">
        <v>5.8217616320425748E-2</v>
      </c>
      <c r="Y29" s="8">
        <v>0.20152765030900663</v>
      </c>
      <c r="AA29" s="8">
        <v>0.18728461840678712</v>
      </c>
      <c r="AB29" s="8">
        <v>0.21981202835155572</v>
      </c>
      <c r="AC29" s="8">
        <v>0.22177900792713462</v>
      </c>
      <c r="AD29" s="8">
        <v>0.18806656004229289</v>
      </c>
      <c r="AE29" s="8">
        <v>0.45567150315734001</v>
      </c>
      <c r="AF29" s="8">
        <v>5.9965450746117033E-2</v>
      </c>
      <c r="AG29" s="8">
        <v>0.19957522531534147</v>
      </c>
    </row>
    <row r="30" spans="1:34" x14ac:dyDescent="0.25">
      <c r="A30" s="3" t="s">
        <v>7</v>
      </c>
      <c r="C30" s="8">
        <v>3.14498732524221E-3</v>
      </c>
      <c r="D30" s="8">
        <v>6.0626166624594621E-3</v>
      </c>
      <c r="E30" s="8">
        <v>4.1772915252204614E-3</v>
      </c>
      <c r="F30" s="8">
        <v>4.0266799918696637E-3</v>
      </c>
      <c r="G30" s="8">
        <v>3.9675230952682577E-2</v>
      </c>
      <c r="H30" s="8">
        <v>6.3471429906032072E-3</v>
      </c>
      <c r="I30" s="8">
        <v>4.7500200495146482E-3</v>
      </c>
      <c r="K30" s="8">
        <v>3.5711248221574161E-3</v>
      </c>
      <c r="L30" s="8">
        <v>6.4540559887640457E-3</v>
      </c>
      <c r="M30" s="8">
        <v>4.7737484498433973E-3</v>
      </c>
      <c r="N30" s="8">
        <v>4.5181923861707263E-3</v>
      </c>
      <c r="O30" s="8">
        <v>3.8660697433246266E-2</v>
      </c>
      <c r="P30" s="8">
        <v>6.9961861569595831E-3</v>
      </c>
      <c r="Q30" s="8">
        <v>5.1552766357582823E-3</v>
      </c>
      <c r="S30" s="8">
        <v>1.9423194766082044E-3</v>
      </c>
      <c r="T30" s="8">
        <v>3.6560622170308623E-3</v>
      </c>
      <c r="U30" s="8">
        <v>2.4598181891983375E-3</v>
      </c>
      <c r="V30" s="8">
        <v>2.4641560805744611E-3</v>
      </c>
      <c r="W30" s="8">
        <v>2.0950535909365287E-2</v>
      </c>
      <c r="X30" s="8">
        <v>3.6840602062716285E-3</v>
      </c>
      <c r="Y30" s="8">
        <v>2.8673109834812015E-3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</row>
    <row r="31" spans="1:34" x14ac:dyDescent="0.25">
      <c r="A31" s="3" t="s">
        <v>8</v>
      </c>
      <c r="C31" s="8">
        <v>1.2133772826756969E-3</v>
      </c>
      <c r="D31" s="8">
        <v>6.5673618551202653E-4</v>
      </c>
      <c r="E31" s="8">
        <v>8.6583554252218844E-4</v>
      </c>
      <c r="F31" s="8">
        <v>7.0761123189411938E-4</v>
      </c>
      <c r="G31" s="8">
        <v>2.5501700340957938E-4</v>
      </c>
      <c r="H31" s="8">
        <v>2.177106372814206E-3</v>
      </c>
      <c r="I31" s="8">
        <v>9.8824922071059701E-4</v>
      </c>
      <c r="K31" s="8">
        <v>1.3419272772837918E-3</v>
      </c>
      <c r="L31" s="8">
        <v>7.4792817790941845E-4</v>
      </c>
      <c r="M31" s="8">
        <v>9.6996479162877113E-4</v>
      </c>
      <c r="N31" s="8">
        <v>7.7620118873676224E-4</v>
      </c>
      <c r="O31" s="8">
        <v>3.0120094885139692E-4</v>
      </c>
      <c r="P31" s="8">
        <v>2.3139517818124146E-3</v>
      </c>
      <c r="Q31" s="8">
        <v>1.0983474329091184E-3</v>
      </c>
      <c r="S31" s="8">
        <v>1.4984605731025082E-3</v>
      </c>
      <c r="T31" s="8">
        <v>8.418151791212314E-4</v>
      </c>
      <c r="U31" s="8">
        <v>1.0775531807181572E-3</v>
      </c>
      <c r="V31" s="8">
        <v>8.802305286230445E-4</v>
      </c>
      <c r="W31" s="8">
        <v>3.1758068282232069E-4</v>
      </c>
      <c r="X31" s="8">
        <v>2.5221803703582603E-3</v>
      </c>
      <c r="Y31" s="8">
        <v>1.2244273401680018E-3</v>
      </c>
      <c r="AA31" s="8">
        <v>1.5389797287046515E-3</v>
      </c>
      <c r="AB31" s="8">
        <v>8.7353615506762666E-4</v>
      </c>
      <c r="AC31" s="8">
        <v>1.1182068565187618E-3</v>
      </c>
      <c r="AD31" s="8">
        <v>9.0956966044581083E-4</v>
      </c>
      <c r="AE31" s="8">
        <v>1.1984441426145742E-5</v>
      </c>
      <c r="AF31" s="8">
        <v>2.714479501910597E-3</v>
      </c>
      <c r="AG31" s="8">
        <v>1.266590835257224E-3</v>
      </c>
    </row>
    <row r="32" spans="1:34" x14ac:dyDescent="0.25">
      <c r="A32" s="3" t="s">
        <v>17</v>
      </c>
      <c r="C32" s="8">
        <v>0.31087105574695262</v>
      </c>
      <c r="D32" s="8">
        <v>0.22158263070242881</v>
      </c>
      <c r="E32" s="8">
        <v>0.26242054214404903</v>
      </c>
      <c r="F32" s="8">
        <v>0.21181094143935073</v>
      </c>
      <c r="G32" s="8">
        <v>0.10900919953953241</v>
      </c>
      <c r="H32" s="8">
        <v>0.81122808317242479</v>
      </c>
      <c r="I32" s="8">
        <v>0.28005142049985216</v>
      </c>
      <c r="K32" s="8">
        <v>0.30260369639216783</v>
      </c>
      <c r="L32" s="8">
        <v>0.2243714942677614</v>
      </c>
      <c r="M32" s="8">
        <v>0.25142378316523506</v>
      </c>
      <c r="N32" s="8">
        <v>0.20504029764029427</v>
      </c>
      <c r="O32" s="8">
        <v>0.11039780647651574</v>
      </c>
      <c r="P32" s="8">
        <v>0.78979038207567953</v>
      </c>
      <c r="Q32" s="8">
        <v>0.27502475114046454</v>
      </c>
      <c r="S32" s="8">
        <v>0.31196341930570948</v>
      </c>
      <c r="T32" s="8">
        <v>0.22903961319671393</v>
      </c>
      <c r="U32" s="8">
        <v>0.25746854063559338</v>
      </c>
      <c r="V32" s="8">
        <v>0.20683146132924185</v>
      </c>
      <c r="W32" s="8">
        <v>0.11001775414464335</v>
      </c>
      <c r="X32" s="8">
        <v>0.7654340581401371</v>
      </c>
      <c r="Y32" s="8">
        <v>0.28131894131887852</v>
      </c>
      <c r="AA32" s="8">
        <v>0.32606469059358234</v>
      </c>
      <c r="AB32" s="8">
        <v>0.23725031398706931</v>
      </c>
      <c r="AC32" s="8">
        <v>0.27237531412673655</v>
      </c>
      <c r="AD32" s="8">
        <v>0.21332067858633774</v>
      </c>
      <c r="AE32" s="8">
        <v>9.3536084591531218E-2</v>
      </c>
      <c r="AF32" s="8">
        <v>0.78673795486390063</v>
      </c>
      <c r="AG32" s="8">
        <v>0.29423079842538563</v>
      </c>
    </row>
    <row r="33" spans="1:34" x14ac:dyDescent="0.25">
      <c r="A33" s="3" t="s">
        <v>18</v>
      </c>
      <c r="C33" s="8">
        <v>5.5244032818298761E-2</v>
      </c>
      <c r="D33" s="8">
        <v>5.7537110483922967E-2</v>
      </c>
      <c r="E33" s="8">
        <v>5.5104266455078085E-2</v>
      </c>
      <c r="F33" s="8">
        <v>6.8706666695997815E-2</v>
      </c>
      <c r="G33" s="8">
        <v>1.71053983169519E-2</v>
      </c>
      <c r="H33" s="8">
        <v>1.3581253602725086E-3</v>
      </c>
      <c r="I33" s="8">
        <v>5.5488831809262187E-2</v>
      </c>
      <c r="K33" s="8">
        <v>5.5360064074876154E-2</v>
      </c>
      <c r="L33" s="8">
        <v>5.9012973146721846E-2</v>
      </c>
      <c r="M33" s="8">
        <v>5.5813556757654363E-2</v>
      </c>
      <c r="N33" s="8">
        <v>6.7889170850674654E-2</v>
      </c>
      <c r="O33" s="8">
        <v>1.5771315789653483E-2</v>
      </c>
      <c r="P33" s="8">
        <v>1.4557764873473328E-3</v>
      </c>
      <c r="Q33" s="8">
        <v>5.5980618646433958E-2</v>
      </c>
      <c r="S33" s="8">
        <v>5.6198725818787508E-2</v>
      </c>
      <c r="T33" s="8">
        <v>6.0548587095602124E-2</v>
      </c>
      <c r="U33" s="8">
        <v>5.7363893524468218E-2</v>
      </c>
      <c r="V33" s="8">
        <v>6.986442701960488E-2</v>
      </c>
      <c r="W33" s="8">
        <v>1.5835565752025434E-2</v>
      </c>
      <c r="X33" s="8">
        <v>2.0532600638013634E-3</v>
      </c>
      <c r="Y33" s="8">
        <v>5.705209643678353E-2</v>
      </c>
      <c r="AA33" s="8">
        <v>5.4242545459346266E-2</v>
      </c>
      <c r="AB33" s="8">
        <v>5.9788285776781538E-2</v>
      </c>
      <c r="AC33" s="8">
        <v>5.4189638171074438E-2</v>
      </c>
      <c r="AD33" s="8">
        <v>7.1929144998140196E-2</v>
      </c>
      <c r="AE33" s="8">
        <v>1.6947424325633578E-2</v>
      </c>
      <c r="AF33" s="8">
        <v>1.9642493068170717E-3</v>
      </c>
      <c r="AG33" s="8">
        <v>5.5723242009404213E-2</v>
      </c>
    </row>
    <row r="34" spans="1:34" x14ac:dyDescent="0.25">
      <c r="A34" s="13" t="s">
        <v>32</v>
      </c>
      <c r="C34" s="8">
        <v>1.3557081337729803E-2</v>
      </c>
      <c r="D34" s="8">
        <v>4.6948793889581723E-2</v>
      </c>
      <c r="E34" s="8">
        <v>2.141934574264381E-2</v>
      </c>
      <c r="F34" s="8">
        <v>0</v>
      </c>
      <c r="G34" s="8">
        <v>1.0758162929217245E-2</v>
      </c>
      <c r="H34" s="8">
        <v>0</v>
      </c>
      <c r="I34" s="8">
        <v>2.2880923228205174E-2</v>
      </c>
      <c r="K34" s="8">
        <v>3.8052747685981014E-3</v>
      </c>
      <c r="L34" s="8">
        <v>7.0312435975715057E-3</v>
      </c>
      <c r="M34" s="8">
        <v>4.7740291089154946E-3</v>
      </c>
      <c r="N34" s="8">
        <v>4.7685734715599178E-3</v>
      </c>
      <c r="O34" s="8">
        <v>4.2767971216912302E-2</v>
      </c>
      <c r="P34" s="8">
        <v>7.1330665753844688E-3</v>
      </c>
      <c r="Q34" s="8">
        <v>5.5411058818578456E-3</v>
      </c>
      <c r="S34" s="8">
        <v>8.5270567466891808E-3</v>
      </c>
      <c r="T34" s="8">
        <v>1.6237145594746202E-2</v>
      </c>
      <c r="U34" s="8">
        <v>1.1123558068621218E-2</v>
      </c>
      <c r="V34" s="8">
        <v>1.0866421698538405E-2</v>
      </c>
      <c r="W34" s="8">
        <v>9.1401404541307768E-2</v>
      </c>
      <c r="X34" s="8">
        <v>1.6669031832863786E-2</v>
      </c>
      <c r="Y34" s="8">
        <v>1.2666489090740606E-2</v>
      </c>
      <c r="AA34" s="19"/>
      <c r="AB34" s="19"/>
      <c r="AC34" s="19"/>
      <c r="AD34" s="19"/>
      <c r="AE34" s="19"/>
      <c r="AF34" s="19"/>
      <c r="AG34" s="19"/>
    </row>
    <row r="35" spans="1:34" x14ac:dyDescent="0.25">
      <c r="A35" s="13" t="s">
        <v>33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1.5604189946120962E-2</v>
      </c>
      <c r="I35" s="8">
        <v>3.2880391156635453E-4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2.6333373324314034E-2</v>
      </c>
      <c r="Q35" s="8">
        <v>5.4507013067496524E-4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2.7096124494523123E-2</v>
      </c>
      <c r="Y35" s="8">
        <v>5.9800447671572101E-4</v>
      </c>
      <c r="AA35" s="19"/>
      <c r="AB35" s="19"/>
      <c r="AC35" s="19"/>
      <c r="AD35" s="19"/>
      <c r="AE35" s="19"/>
      <c r="AF35" s="19"/>
      <c r="AG35" s="19"/>
    </row>
    <row r="36" spans="1:34" x14ac:dyDescent="0.25">
      <c r="A36" s="3" t="s">
        <v>19</v>
      </c>
      <c r="C36" s="8">
        <v>0.38015241224407925</v>
      </c>
      <c r="D36" s="8">
        <v>0.38888125085779429</v>
      </c>
      <c r="E36" s="8">
        <v>0.38671365444676137</v>
      </c>
      <c r="F36" s="8">
        <v>0.47043384784528863</v>
      </c>
      <c r="G36" s="8">
        <v>0.11721727593419298</v>
      </c>
      <c r="H36" s="8">
        <v>7.8372786053853769E-3</v>
      </c>
      <c r="I36" s="8">
        <v>0.37960737854706389</v>
      </c>
      <c r="K36" s="8">
        <v>0.39273764654400173</v>
      </c>
      <c r="L36" s="8">
        <v>0.41243869557284174</v>
      </c>
      <c r="M36" s="8">
        <v>0.40328018774298147</v>
      </c>
      <c r="N36" s="8">
        <v>0.47754527933625657</v>
      </c>
      <c r="O36" s="8">
        <v>0.10548368467809355</v>
      </c>
      <c r="P36" s="8">
        <v>6.5389536528462572E-3</v>
      </c>
      <c r="Q36" s="8">
        <v>0.39493184935546877</v>
      </c>
      <c r="S36" s="8">
        <v>0.37928560479785633</v>
      </c>
      <c r="T36" s="8">
        <v>0.40427955008367072</v>
      </c>
      <c r="U36" s="8">
        <v>0.39169273719647341</v>
      </c>
      <c r="V36" s="8">
        <v>0.4665398865136513</v>
      </c>
      <c r="W36" s="8">
        <v>0.10664065495360024</v>
      </c>
      <c r="X36" s="8">
        <v>1.4306153597541766E-2</v>
      </c>
      <c r="Y36" s="8">
        <v>0.3833945939283287</v>
      </c>
      <c r="AA36" s="8">
        <v>0.3686294919359912</v>
      </c>
      <c r="AB36" s="8">
        <v>0.40166994469818174</v>
      </c>
      <c r="AC36" s="8">
        <v>0.38511271802972463</v>
      </c>
      <c r="AD36" s="8">
        <v>0.46012555042211678</v>
      </c>
      <c r="AE36" s="8">
        <v>0.11207416538285471</v>
      </c>
      <c r="AF36" s="8">
        <v>1.365981775663103E-2</v>
      </c>
      <c r="AG36" s="8">
        <v>0.37532002643181256</v>
      </c>
    </row>
    <row r="37" spans="1:34" x14ac:dyDescent="0.25">
      <c r="A37" s="3" t="s">
        <v>12</v>
      </c>
      <c r="C37" s="8">
        <v>0</v>
      </c>
      <c r="D37" s="8">
        <v>0</v>
      </c>
      <c r="E37" s="8">
        <v>0</v>
      </c>
      <c r="F37" s="8">
        <v>8.9552254768965626E-4</v>
      </c>
      <c r="G37" s="8">
        <v>0</v>
      </c>
      <c r="H37" s="8">
        <v>0</v>
      </c>
      <c r="I37" s="8">
        <v>7.8641869981166651E-5</v>
      </c>
      <c r="K37" s="8">
        <v>0</v>
      </c>
      <c r="L37" s="8">
        <v>4.6216003594799729E-7</v>
      </c>
      <c r="M37" s="8">
        <v>0</v>
      </c>
      <c r="N37" s="8">
        <v>1.4573655043109504E-3</v>
      </c>
      <c r="O37" s="8">
        <v>8.1298092557658623E-4</v>
      </c>
      <c r="P37" s="8">
        <v>0</v>
      </c>
      <c r="Q37" s="8">
        <v>1.4343144580512192E-4</v>
      </c>
      <c r="S37" s="8">
        <v>0</v>
      </c>
      <c r="T37" s="8">
        <v>0</v>
      </c>
      <c r="U37" s="8">
        <v>0</v>
      </c>
      <c r="V37" s="8">
        <v>2.5930806646495578E-3</v>
      </c>
      <c r="W37" s="8">
        <v>0</v>
      </c>
      <c r="X37" s="8">
        <v>0</v>
      </c>
      <c r="Y37" s="8">
        <v>2.2797088158453991E-4</v>
      </c>
      <c r="AA37" s="8">
        <v>1.7551910841893524E-8</v>
      </c>
      <c r="AB37" s="8">
        <v>4.2610582390107243E-5</v>
      </c>
      <c r="AC37" s="8">
        <v>-4.6187910504853865E-8</v>
      </c>
      <c r="AD37" s="8">
        <v>2.4687747847037503E-3</v>
      </c>
      <c r="AE37" s="8">
        <v>4.7375053939599483E-4</v>
      </c>
      <c r="AF37" s="8">
        <v>0</v>
      </c>
      <c r="AG37" s="8">
        <v>2.395781252219271E-4</v>
      </c>
    </row>
    <row r="38" spans="1:34" x14ac:dyDescent="0.25">
      <c r="A38" s="3" t="s">
        <v>13</v>
      </c>
      <c r="C38" s="8">
        <v>1.4701582773641736E-3</v>
      </c>
      <c r="D38" s="8">
        <v>2.5420173705955301E-3</v>
      </c>
      <c r="E38" s="8">
        <v>1.7588935701743425E-3</v>
      </c>
      <c r="F38" s="8">
        <v>1.8055114756776924E-3</v>
      </c>
      <c r="G38" s="8">
        <v>1.5529784155603058E-2</v>
      </c>
      <c r="H38" s="8">
        <v>2.7419648475073334E-3</v>
      </c>
      <c r="I38" s="8">
        <v>2.068597750715123E-3</v>
      </c>
      <c r="K38" s="8">
        <v>1.0713744700268494E-3</v>
      </c>
      <c r="L38" s="8">
        <v>2.088497154601692E-3</v>
      </c>
      <c r="M38" s="8">
        <v>1.4777478444651855E-3</v>
      </c>
      <c r="N38" s="8">
        <v>1.3193620374214318E-3</v>
      </c>
      <c r="O38" s="8">
        <v>1.2357034026951574E-2</v>
      </c>
      <c r="P38" s="8">
        <v>2.0719719977996547E-3</v>
      </c>
      <c r="Q38" s="8">
        <v>1.6023171176125087E-3</v>
      </c>
      <c r="S38" s="8">
        <v>1.4513703290999177E-3</v>
      </c>
      <c r="T38" s="8">
        <v>1.4451527802766167E-3</v>
      </c>
      <c r="U38" s="8">
        <v>1.3348183489424181E-3</v>
      </c>
      <c r="V38" s="8">
        <v>1.7734689801262957E-3</v>
      </c>
      <c r="W38" s="8">
        <v>4.7903824133235865E-4</v>
      </c>
      <c r="X38" s="8">
        <v>6.8487490241271999E-5</v>
      </c>
      <c r="Y38" s="8">
        <v>1.4287291182011181E-3</v>
      </c>
      <c r="AA38" s="8">
        <v>4.3879238246280665E-3</v>
      </c>
      <c r="AB38" s="8">
        <v>7.9293922523992182E-3</v>
      </c>
      <c r="AC38" s="8">
        <v>5.3714672912098509E-3</v>
      </c>
      <c r="AD38" s="8">
        <v>5.7192343255490869E-3</v>
      </c>
      <c r="AE38" s="8">
        <v>4.6714276749618845E-2</v>
      </c>
      <c r="AF38" s="8">
        <v>8.4930298265960425E-3</v>
      </c>
      <c r="AG38" s="8">
        <v>6.3548832806913516E-3</v>
      </c>
    </row>
    <row r="39" spans="1:34" x14ac:dyDescent="0.25">
      <c r="A39" s="3" t="s">
        <v>14</v>
      </c>
      <c r="C39" s="8">
        <v>3.0007260908633676E-3</v>
      </c>
      <c r="D39" s="8">
        <v>1.6642383024112711E-3</v>
      </c>
      <c r="E39" s="8">
        <v>2.0994657572414983E-3</v>
      </c>
      <c r="F39" s="8">
        <v>1.8534699308460905E-3</v>
      </c>
      <c r="G39" s="8">
        <v>4.0523727159093232E-5</v>
      </c>
      <c r="H39" s="8">
        <v>4.0121125727483409E-3</v>
      </c>
      <c r="I39" s="8">
        <v>2.4273724408404437E-3</v>
      </c>
      <c r="K39" s="8">
        <v>3.1673445133050533E-3</v>
      </c>
      <c r="L39" s="8">
        <v>1.8129256790622467E-3</v>
      </c>
      <c r="M39" s="8">
        <v>2.1972218833560637E-3</v>
      </c>
      <c r="N39" s="8">
        <v>1.9274326388014973E-3</v>
      </c>
      <c r="O39" s="8">
        <v>4.6237027196226653E-5</v>
      </c>
      <c r="P39" s="8">
        <v>4.0583227377338372E-3</v>
      </c>
      <c r="Q39" s="8">
        <v>2.5742882693338218E-3</v>
      </c>
      <c r="S39" s="8">
        <v>3.3580523238701263E-3</v>
      </c>
      <c r="T39" s="8">
        <v>1.9304384377430361E-3</v>
      </c>
      <c r="U39" s="8">
        <v>2.3901924763954658E-3</v>
      </c>
      <c r="V39" s="8">
        <v>2.0748874314394806E-3</v>
      </c>
      <c r="W39" s="8">
        <v>4.3435624323092241E-5</v>
      </c>
      <c r="X39" s="8">
        <v>4.5038204353648678E-3</v>
      </c>
      <c r="Y39" s="8">
        <v>2.7310038282176989E-3</v>
      </c>
      <c r="AA39" s="8">
        <v>3.6607522954814416E-3</v>
      </c>
      <c r="AB39" s="8">
        <v>2.1360001827055771E-3</v>
      </c>
      <c r="AC39" s="8">
        <v>2.6085202263301287E-3</v>
      </c>
      <c r="AD39" s="8">
        <v>2.2637754191762297E-3</v>
      </c>
      <c r="AE39" s="8">
        <v>7.2874038425162395E-6</v>
      </c>
      <c r="AF39" s="8">
        <v>5.0913146480391532E-3</v>
      </c>
      <c r="AG39" s="8">
        <v>3.0042179135827134E-3</v>
      </c>
      <c r="AH39" s="5"/>
    </row>
    <row r="40" spans="1:34" x14ac:dyDescent="0.25">
      <c r="A40" s="3" t="s">
        <v>15</v>
      </c>
      <c r="C40" s="8">
        <v>1.17759137147996E-2</v>
      </c>
      <c r="D40" s="8">
        <v>2.2624905875943315E-2</v>
      </c>
      <c r="E40" s="8">
        <v>1.5338725418510859E-2</v>
      </c>
      <c r="F40" s="8">
        <v>1.4996890195603843E-2</v>
      </c>
      <c r="G40" s="8">
        <v>0.13307783313608298</v>
      </c>
      <c r="H40" s="8">
        <v>4.2094688621645414E-2</v>
      </c>
      <c r="I40" s="8">
        <v>1.7918298489210501E-2</v>
      </c>
      <c r="K40" s="8">
        <v>1.2563334156826485E-2</v>
      </c>
      <c r="L40" s="8">
        <v>2.4806201932417275E-2</v>
      </c>
      <c r="M40" s="8">
        <v>1.6930885360141149E-2</v>
      </c>
      <c r="N40" s="8">
        <v>1.5720408432997636E-2</v>
      </c>
      <c r="O40" s="8">
        <v>0.13840807823199136</v>
      </c>
      <c r="P40" s="8">
        <v>4.7145375607411028E-2</v>
      </c>
      <c r="Q40" s="8">
        <v>1.9278548470823127E-2</v>
      </c>
      <c r="S40" s="8">
        <v>1.1952303820295027E-2</v>
      </c>
      <c r="T40" s="8">
        <v>2.3736267391600532E-2</v>
      </c>
      <c r="U40" s="8">
        <v>1.6298698351324633E-2</v>
      </c>
      <c r="V40" s="8">
        <v>1.5228157462540774E-2</v>
      </c>
      <c r="W40" s="8">
        <v>0.12976045432797823</v>
      </c>
      <c r="X40" s="8">
        <v>4.8747048055952126E-2</v>
      </c>
      <c r="Y40" s="8">
        <v>1.8676221603393207E-2</v>
      </c>
      <c r="AA40" s="8">
        <v>1.4091925806126001E-2</v>
      </c>
      <c r="AB40" s="8">
        <v>2.7608859438639111E-2</v>
      </c>
      <c r="AC40" s="8">
        <v>1.9009316606170532E-2</v>
      </c>
      <c r="AD40" s="8">
        <v>1.8063090167569011E-2</v>
      </c>
      <c r="AE40" s="8">
        <v>0.15689552129868178</v>
      </c>
      <c r="AF40" s="8">
        <v>5.2116947657004288E-2</v>
      </c>
      <c r="AG40" s="8">
        <v>2.1819714534445204E-2</v>
      </c>
    </row>
    <row r="41" spans="1:34" x14ac:dyDescent="0.25">
      <c r="A41" s="4" t="s">
        <v>16</v>
      </c>
      <c r="B41" s="5"/>
      <c r="C41" s="7">
        <f t="shared" ref="C41:I41" si="5">SUM(C25:C40)</f>
        <v>0.99999999999999989</v>
      </c>
      <c r="D41" s="7">
        <f t="shared" si="5"/>
        <v>1</v>
      </c>
      <c r="E41" s="7">
        <f t="shared" si="5"/>
        <v>1</v>
      </c>
      <c r="F41" s="7">
        <f t="shared" si="5"/>
        <v>1</v>
      </c>
      <c r="G41" s="7">
        <f t="shared" si="5"/>
        <v>1</v>
      </c>
      <c r="H41" s="7">
        <f t="shared" si="5"/>
        <v>1</v>
      </c>
      <c r="I41" s="7">
        <f t="shared" si="5"/>
        <v>0.99999999999999978</v>
      </c>
      <c r="K41" s="7">
        <f t="shared" ref="K41:Q41" si="6">SUM(K25:K40)</f>
        <v>1</v>
      </c>
      <c r="L41" s="7">
        <f t="shared" si="6"/>
        <v>0.99999999999999978</v>
      </c>
      <c r="M41" s="7">
        <f t="shared" si="6"/>
        <v>0.99999999999999989</v>
      </c>
      <c r="N41" s="7">
        <f t="shared" si="6"/>
        <v>1.0000000000000002</v>
      </c>
      <c r="O41" s="7">
        <f t="shared" si="6"/>
        <v>1.0000000000000002</v>
      </c>
      <c r="P41" s="7">
        <f t="shared" si="6"/>
        <v>1</v>
      </c>
      <c r="Q41" s="7">
        <f t="shared" si="6"/>
        <v>1</v>
      </c>
      <c r="R41" s="5"/>
      <c r="S41" s="7">
        <f t="shared" ref="S41:Y41" si="7">SUM(S25:S40)</f>
        <v>0.99999999999999989</v>
      </c>
      <c r="T41" s="7">
        <f t="shared" si="7"/>
        <v>1.0000000000000002</v>
      </c>
      <c r="U41" s="7">
        <f t="shared" si="7"/>
        <v>1.0000000000000002</v>
      </c>
      <c r="V41" s="7">
        <f t="shared" si="7"/>
        <v>1</v>
      </c>
      <c r="W41" s="7">
        <f t="shared" si="7"/>
        <v>0.99999999999999978</v>
      </c>
      <c r="X41" s="7">
        <f t="shared" si="7"/>
        <v>0.99999999999999989</v>
      </c>
      <c r="Y41" s="7">
        <f t="shared" si="7"/>
        <v>1</v>
      </c>
      <c r="AA41" s="7">
        <f t="shared" ref="AA41:AG41" si="8">AA20/AA$20</f>
        <v>1</v>
      </c>
      <c r="AB41" s="7">
        <f t="shared" si="8"/>
        <v>1</v>
      </c>
      <c r="AC41" s="7">
        <f t="shared" si="8"/>
        <v>1</v>
      </c>
      <c r="AD41" s="7">
        <f t="shared" si="8"/>
        <v>1</v>
      </c>
      <c r="AE41" s="7">
        <f t="shared" si="8"/>
        <v>1</v>
      </c>
      <c r="AF41" s="7">
        <f t="shared" si="8"/>
        <v>1</v>
      </c>
      <c r="AG41" s="7">
        <f t="shared" si="8"/>
        <v>1</v>
      </c>
    </row>
    <row r="42" spans="1:34" x14ac:dyDescent="0.25">
      <c r="A42" s="22" t="s">
        <v>52</v>
      </c>
    </row>
    <row r="44" spans="1:34" x14ac:dyDescent="0.25">
      <c r="A44" t="s">
        <v>36</v>
      </c>
      <c r="H44" s="21">
        <f>H26+H32+H39</f>
        <v>0.83654123671901848</v>
      </c>
      <c r="P44" s="21">
        <f>P26+P32+P39</f>
        <v>0.81632607370627708</v>
      </c>
      <c r="X44" s="21">
        <f>X26+X32+X39</f>
        <v>0.79523377287114605</v>
      </c>
      <c r="AF44" s="21">
        <f>AF26+AF32+AF39</f>
        <v>0.81989636085474626</v>
      </c>
    </row>
    <row r="47" spans="1:34" x14ac:dyDescent="0.25">
      <c r="C47" s="24"/>
      <c r="D47" s="24"/>
      <c r="E47" s="25"/>
      <c r="F47" s="24"/>
      <c r="G47" s="25"/>
      <c r="H47" s="25"/>
      <c r="I47" s="24"/>
    </row>
  </sheetData>
  <pageMargins left="0.5" right="0.5" top="0.5" bottom="0.75" header="0.3" footer="0.3"/>
  <pageSetup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UCSF CBR Future and Current Yr</vt:lpstr>
      <vt:lpstr>PostDoc</vt:lpstr>
      <vt:lpstr>UCSF CBR Prior Yrs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Luong, Carol</dc:creator>
  <cp:lastModifiedBy>Khandelwal, Vinay</cp:lastModifiedBy>
  <cp:lastPrinted>2020-06-18T20:59:00Z</cp:lastPrinted>
  <dcterms:created xsi:type="dcterms:W3CDTF">2020-06-18T20:43:18Z</dcterms:created>
  <dcterms:modified xsi:type="dcterms:W3CDTF">2026-03-06T23:36:18Z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