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Costing Policy &amp; Analysis\F&amp;A\Composite Benefits Rates\CBR Website\Rates\"/>
    </mc:Choice>
  </mc:AlternateContent>
  <xr:revisionPtr revIDLastSave="0" documentId="13_ncr:1_{09B70941-0665-4457-8BB6-EBCB912DAE4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UCSF CBR Future and Current Yr" sheetId="3" r:id="rId1"/>
    <sheet name="UCSF CBR Prior Yrs" sheetId="2" r:id="rId2"/>
    <sheet name="PostDoc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4" l="1"/>
  <c r="D45" i="4"/>
  <c r="E45" i="4"/>
  <c r="F45" i="4"/>
  <c r="G45" i="4"/>
  <c r="B45" i="4"/>
  <c r="H45" i="4"/>
  <c r="AF45" i="4"/>
  <c r="X45" i="4"/>
  <c r="P45" i="4"/>
  <c r="B43" i="4"/>
  <c r="C43" i="4"/>
  <c r="D5" i="3" l="1"/>
  <c r="E5" i="3"/>
  <c r="F5" i="3"/>
  <c r="G5" i="3"/>
  <c r="H5" i="3"/>
  <c r="I5" i="3"/>
  <c r="D6" i="3"/>
  <c r="E6" i="3"/>
  <c r="F6" i="3"/>
  <c r="G6" i="3"/>
  <c r="H6" i="3"/>
  <c r="I6" i="3"/>
  <c r="D7" i="3"/>
  <c r="E7" i="3"/>
  <c r="F7" i="3"/>
  <c r="G7" i="3"/>
  <c r="H7" i="3"/>
  <c r="I7" i="3"/>
  <c r="D8" i="3"/>
  <c r="E8" i="3"/>
  <c r="F8" i="3"/>
  <c r="G8" i="3"/>
  <c r="H8" i="3"/>
  <c r="I8" i="3"/>
  <c r="D9" i="3"/>
  <c r="E9" i="3"/>
  <c r="F9" i="3"/>
  <c r="G9" i="3"/>
  <c r="H9" i="3"/>
  <c r="I9" i="3"/>
  <c r="D10" i="3"/>
  <c r="E10" i="3"/>
  <c r="F10" i="3"/>
  <c r="G10" i="3"/>
  <c r="H10" i="3"/>
  <c r="I10" i="3"/>
  <c r="D11" i="3"/>
  <c r="E11" i="3"/>
  <c r="F11" i="3"/>
  <c r="G11" i="3"/>
  <c r="H11" i="3"/>
  <c r="I11" i="3"/>
  <c r="D12" i="3"/>
  <c r="E12" i="3"/>
  <c r="F12" i="3"/>
  <c r="G12" i="3"/>
  <c r="H12" i="3"/>
  <c r="I12" i="3"/>
  <c r="D13" i="3"/>
  <c r="E13" i="3"/>
  <c r="F13" i="3"/>
  <c r="G13" i="3"/>
  <c r="H13" i="3"/>
  <c r="I13" i="3"/>
  <c r="D14" i="3"/>
  <c r="E14" i="3"/>
  <c r="F14" i="3"/>
  <c r="G14" i="3"/>
  <c r="H14" i="3"/>
  <c r="I14" i="3"/>
  <c r="D15" i="3"/>
  <c r="E15" i="3"/>
  <c r="F15" i="3"/>
  <c r="G15" i="3"/>
  <c r="H15" i="3"/>
  <c r="I15" i="3"/>
  <c r="D16" i="3"/>
  <c r="E16" i="3"/>
  <c r="F16" i="3"/>
  <c r="G16" i="3"/>
  <c r="H16" i="3"/>
  <c r="I16" i="3"/>
  <c r="D17" i="3"/>
  <c r="E17" i="3"/>
  <c r="F17" i="3"/>
  <c r="G17" i="3"/>
  <c r="H17" i="3"/>
  <c r="I17" i="3"/>
  <c r="D18" i="3"/>
  <c r="E18" i="3"/>
  <c r="F18" i="3"/>
  <c r="G18" i="3"/>
  <c r="H18" i="3"/>
  <c r="I18" i="3"/>
  <c r="D19" i="3"/>
  <c r="E19" i="3"/>
  <c r="F19" i="3"/>
  <c r="G19" i="3"/>
  <c r="H19" i="3"/>
  <c r="I19" i="3"/>
  <c r="D4" i="3"/>
  <c r="E4" i="3"/>
  <c r="F4" i="3"/>
  <c r="G4" i="3"/>
  <c r="H4" i="3"/>
  <c r="I41" i="3" l="1"/>
  <c r="I4" i="3"/>
  <c r="E41" i="3"/>
  <c r="H41" i="3"/>
  <c r="D41" i="3"/>
  <c r="G41" i="3"/>
  <c r="F41" i="3"/>
  <c r="C41" i="3"/>
  <c r="H44" i="3"/>
  <c r="AF44" i="3"/>
  <c r="X44" i="3"/>
  <c r="P44" i="3"/>
  <c r="AG41" i="3"/>
  <c r="AF41" i="3"/>
  <c r="AE41" i="3"/>
  <c r="AD41" i="3"/>
  <c r="AC41" i="3"/>
  <c r="AB41" i="3"/>
  <c r="AA41" i="3"/>
  <c r="Y41" i="3"/>
  <c r="X41" i="3"/>
  <c r="W41" i="3"/>
  <c r="V41" i="3"/>
  <c r="U41" i="3"/>
  <c r="T41" i="3"/>
  <c r="S41" i="3"/>
  <c r="Q41" i="3"/>
  <c r="P41" i="3"/>
  <c r="O41" i="3"/>
  <c r="N41" i="3"/>
  <c r="M41" i="3"/>
  <c r="L41" i="3"/>
  <c r="K41" i="3"/>
  <c r="AG19" i="3"/>
  <c r="AF19" i="3"/>
  <c r="AE19" i="3"/>
  <c r="AD19" i="3"/>
  <c r="AC19" i="3"/>
  <c r="AB19" i="3"/>
  <c r="AA19" i="3"/>
  <c r="Y19" i="3"/>
  <c r="X19" i="3"/>
  <c r="W19" i="3"/>
  <c r="V19" i="3"/>
  <c r="U19" i="3"/>
  <c r="T19" i="3"/>
  <c r="S19" i="3"/>
  <c r="Q19" i="3"/>
  <c r="P19" i="3"/>
  <c r="O19" i="3"/>
  <c r="N19" i="3"/>
  <c r="M19" i="3"/>
  <c r="L19" i="3"/>
  <c r="K19" i="3"/>
  <c r="AG18" i="3"/>
  <c r="AF18" i="3"/>
  <c r="AE18" i="3"/>
  <c r="AD18" i="3"/>
  <c r="AC18" i="3"/>
  <c r="AB18" i="3"/>
  <c r="AA18" i="3"/>
  <c r="Y18" i="3"/>
  <c r="X18" i="3"/>
  <c r="W18" i="3"/>
  <c r="V18" i="3"/>
  <c r="U18" i="3"/>
  <c r="T18" i="3"/>
  <c r="S18" i="3"/>
  <c r="Q18" i="3"/>
  <c r="P18" i="3"/>
  <c r="O18" i="3"/>
  <c r="N18" i="3"/>
  <c r="M18" i="3"/>
  <c r="L18" i="3"/>
  <c r="K18" i="3"/>
  <c r="AG17" i="3"/>
  <c r="AF17" i="3"/>
  <c r="AE17" i="3"/>
  <c r="AD17" i="3"/>
  <c r="AC17" i="3"/>
  <c r="AB17" i="3"/>
  <c r="AA17" i="3"/>
  <c r="Y17" i="3"/>
  <c r="X17" i="3"/>
  <c r="W17" i="3"/>
  <c r="V17" i="3"/>
  <c r="U17" i="3"/>
  <c r="T17" i="3"/>
  <c r="S17" i="3"/>
  <c r="Q17" i="3"/>
  <c r="P17" i="3"/>
  <c r="O17" i="3"/>
  <c r="N17" i="3"/>
  <c r="M17" i="3"/>
  <c r="L17" i="3"/>
  <c r="K17" i="3"/>
  <c r="AG16" i="3"/>
  <c r="AF16" i="3"/>
  <c r="AE16" i="3"/>
  <c r="AD16" i="3"/>
  <c r="AC16" i="3"/>
  <c r="AB16" i="3"/>
  <c r="AA16" i="3"/>
  <c r="Y16" i="3"/>
  <c r="X16" i="3"/>
  <c r="W16" i="3"/>
  <c r="V16" i="3"/>
  <c r="U16" i="3"/>
  <c r="T16" i="3"/>
  <c r="S16" i="3"/>
  <c r="Q16" i="3"/>
  <c r="P16" i="3"/>
  <c r="O16" i="3"/>
  <c r="N16" i="3"/>
  <c r="M16" i="3"/>
  <c r="L16" i="3"/>
  <c r="K16" i="3"/>
  <c r="AG15" i="3"/>
  <c r="AF15" i="3"/>
  <c r="AE15" i="3"/>
  <c r="AD15" i="3"/>
  <c r="AC15" i="3"/>
  <c r="AB15" i="3"/>
  <c r="AA15" i="3"/>
  <c r="Y15" i="3"/>
  <c r="X15" i="3"/>
  <c r="W15" i="3"/>
  <c r="V15" i="3"/>
  <c r="U15" i="3"/>
  <c r="T15" i="3"/>
  <c r="S15" i="3"/>
  <c r="Q15" i="3"/>
  <c r="P15" i="3"/>
  <c r="O15" i="3"/>
  <c r="N15" i="3"/>
  <c r="M15" i="3"/>
  <c r="L15" i="3"/>
  <c r="K15" i="3"/>
  <c r="Y14" i="3"/>
  <c r="X14" i="3"/>
  <c r="W14" i="3"/>
  <c r="V14" i="3"/>
  <c r="U14" i="3"/>
  <c r="T14" i="3"/>
  <c r="S14" i="3"/>
  <c r="Q14" i="3"/>
  <c r="P14" i="3"/>
  <c r="O14" i="3"/>
  <c r="N14" i="3"/>
  <c r="M14" i="3"/>
  <c r="L14" i="3"/>
  <c r="K14" i="3"/>
  <c r="Y13" i="3"/>
  <c r="X13" i="3"/>
  <c r="W13" i="3"/>
  <c r="V13" i="3"/>
  <c r="U13" i="3"/>
  <c r="T13" i="3"/>
  <c r="S13" i="3"/>
  <c r="Q13" i="3"/>
  <c r="P13" i="3"/>
  <c r="O13" i="3"/>
  <c r="N13" i="3"/>
  <c r="M13" i="3"/>
  <c r="L13" i="3"/>
  <c r="K13" i="3"/>
  <c r="AG12" i="3"/>
  <c r="AF12" i="3"/>
  <c r="AE12" i="3"/>
  <c r="AD12" i="3"/>
  <c r="AC12" i="3"/>
  <c r="AB12" i="3"/>
  <c r="AA12" i="3"/>
  <c r="Y12" i="3"/>
  <c r="X12" i="3"/>
  <c r="W12" i="3"/>
  <c r="V12" i="3"/>
  <c r="U12" i="3"/>
  <c r="T12" i="3"/>
  <c r="S12" i="3"/>
  <c r="Q12" i="3"/>
  <c r="P12" i="3"/>
  <c r="O12" i="3"/>
  <c r="N12" i="3"/>
  <c r="M12" i="3"/>
  <c r="L12" i="3"/>
  <c r="K12" i="3"/>
  <c r="AG11" i="3"/>
  <c r="AF11" i="3"/>
  <c r="AE11" i="3"/>
  <c r="AD11" i="3"/>
  <c r="AC11" i="3"/>
  <c r="AB11" i="3"/>
  <c r="AA11" i="3"/>
  <c r="Y11" i="3"/>
  <c r="X11" i="3"/>
  <c r="W11" i="3"/>
  <c r="V11" i="3"/>
  <c r="U11" i="3"/>
  <c r="T11" i="3"/>
  <c r="S11" i="3"/>
  <c r="Q11" i="3"/>
  <c r="P11" i="3"/>
  <c r="O11" i="3"/>
  <c r="N11" i="3"/>
  <c r="M11" i="3"/>
  <c r="L11" i="3"/>
  <c r="K11" i="3"/>
  <c r="AG10" i="3"/>
  <c r="AF10" i="3"/>
  <c r="AE10" i="3"/>
  <c r="AD10" i="3"/>
  <c r="AC10" i="3"/>
  <c r="AB10" i="3"/>
  <c r="AA10" i="3"/>
  <c r="Y10" i="3"/>
  <c r="X10" i="3"/>
  <c r="W10" i="3"/>
  <c r="V10" i="3"/>
  <c r="U10" i="3"/>
  <c r="T10" i="3"/>
  <c r="S10" i="3"/>
  <c r="Q10" i="3"/>
  <c r="P10" i="3"/>
  <c r="O10" i="3"/>
  <c r="N10" i="3"/>
  <c r="M10" i="3"/>
  <c r="L10" i="3"/>
  <c r="K10" i="3"/>
  <c r="AG9" i="3"/>
  <c r="AF9" i="3"/>
  <c r="AE9" i="3"/>
  <c r="AD9" i="3"/>
  <c r="AC9" i="3"/>
  <c r="AB9" i="3"/>
  <c r="AA9" i="3"/>
  <c r="Y9" i="3"/>
  <c r="X9" i="3"/>
  <c r="W9" i="3"/>
  <c r="V9" i="3"/>
  <c r="U9" i="3"/>
  <c r="T9" i="3"/>
  <c r="S9" i="3"/>
  <c r="Q9" i="3"/>
  <c r="P9" i="3"/>
  <c r="O9" i="3"/>
  <c r="N9" i="3"/>
  <c r="M9" i="3"/>
  <c r="L9" i="3"/>
  <c r="K9" i="3"/>
  <c r="AG8" i="3"/>
  <c r="AF8" i="3"/>
  <c r="AE8" i="3"/>
  <c r="AD8" i="3"/>
  <c r="AC8" i="3"/>
  <c r="AB8" i="3"/>
  <c r="AA8" i="3"/>
  <c r="Y8" i="3"/>
  <c r="X8" i="3"/>
  <c r="W8" i="3"/>
  <c r="V8" i="3"/>
  <c r="U8" i="3"/>
  <c r="T8" i="3"/>
  <c r="S8" i="3"/>
  <c r="Q8" i="3"/>
  <c r="P8" i="3"/>
  <c r="O8" i="3"/>
  <c r="N8" i="3"/>
  <c r="M8" i="3"/>
  <c r="L8" i="3"/>
  <c r="K8" i="3"/>
  <c r="AG7" i="3"/>
  <c r="AF7" i="3"/>
  <c r="AE7" i="3"/>
  <c r="AD7" i="3"/>
  <c r="AC7" i="3"/>
  <c r="AB7" i="3"/>
  <c r="AA7" i="3"/>
  <c r="Y7" i="3"/>
  <c r="X7" i="3"/>
  <c r="W7" i="3"/>
  <c r="V7" i="3"/>
  <c r="U7" i="3"/>
  <c r="T7" i="3"/>
  <c r="S7" i="3"/>
  <c r="Q7" i="3"/>
  <c r="P7" i="3"/>
  <c r="O7" i="3"/>
  <c r="N7" i="3"/>
  <c r="M7" i="3"/>
  <c r="L7" i="3"/>
  <c r="K7" i="3"/>
  <c r="AG6" i="3"/>
  <c r="AF6" i="3"/>
  <c r="AE6" i="3"/>
  <c r="AD6" i="3"/>
  <c r="AC6" i="3"/>
  <c r="AB6" i="3"/>
  <c r="AA6" i="3"/>
  <c r="Y6" i="3"/>
  <c r="X6" i="3"/>
  <c r="W6" i="3"/>
  <c r="V6" i="3"/>
  <c r="U6" i="3"/>
  <c r="T6" i="3"/>
  <c r="S6" i="3"/>
  <c r="Q6" i="3"/>
  <c r="P6" i="3"/>
  <c r="O6" i="3"/>
  <c r="N6" i="3"/>
  <c r="M6" i="3"/>
  <c r="L6" i="3"/>
  <c r="K6" i="3"/>
  <c r="AG5" i="3"/>
  <c r="AF5" i="3"/>
  <c r="AE5" i="3"/>
  <c r="AD5" i="3"/>
  <c r="AC5" i="3"/>
  <c r="AB5" i="3"/>
  <c r="AA5" i="3"/>
  <c r="Y5" i="3"/>
  <c r="X5" i="3"/>
  <c r="W5" i="3"/>
  <c r="V5" i="3"/>
  <c r="U5" i="3"/>
  <c r="T5" i="3"/>
  <c r="S5" i="3"/>
  <c r="Q5" i="3"/>
  <c r="P5" i="3"/>
  <c r="O5" i="3"/>
  <c r="N5" i="3"/>
  <c r="M5" i="3"/>
  <c r="L5" i="3"/>
  <c r="K5" i="3"/>
  <c r="AG4" i="3"/>
  <c r="AF4" i="3"/>
  <c r="AE4" i="3"/>
  <c r="AD4" i="3"/>
  <c r="AC4" i="3"/>
  <c r="AB4" i="3"/>
  <c r="AA4" i="3"/>
  <c r="Y4" i="3"/>
  <c r="X4" i="3"/>
  <c r="W4" i="3"/>
  <c r="V4" i="3"/>
  <c r="U4" i="3"/>
  <c r="T4" i="3"/>
  <c r="S4" i="3"/>
  <c r="Q4" i="3"/>
  <c r="P4" i="3"/>
  <c r="O4" i="3"/>
  <c r="N4" i="3"/>
  <c r="M4" i="3"/>
  <c r="L4" i="3"/>
  <c r="K4" i="3"/>
  <c r="AW19" i="2"/>
  <c r="AW18" i="2"/>
  <c r="AW17" i="2"/>
  <c r="AW16" i="2"/>
  <c r="AW15" i="2"/>
  <c r="AW12" i="2"/>
  <c r="AW11" i="2"/>
  <c r="AW10" i="2"/>
  <c r="AW9" i="2"/>
  <c r="AW8" i="2"/>
  <c r="AW7" i="2"/>
  <c r="AW6" i="2"/>
  <c r="AW5" i="2"/>
  <c r="AW4" i="2"/>
  <c r="AO19" i="2"/>
  <c r="AO18" i="2"/>
  <c r="AO17" i="2"/>
  <c r="AO16" i="2"/>
  <c r="AO15" i="2"/>
  <c r="AO12" i="2"/>
  <c r="AO11" i="2"/>
  <c r="AO10" i="2"/>
  <c r="AO9" i="2"/>
  <c r="AO8" i="2"/>
  <c r="AO7" i="2"/>
  <c r="AO6" i="2"/>
  <c r="AO5" i="2"/>
  <c r="AO4" i="2"/>
  <c r="AG19" i="2"/>
  <c r="AG18" i="2"/>
  <c r="AG17" i="2"/>
  <c r="AG16" i="2"/>
  <c r="AG15" i="2"/>
  <c r="AG12" i="2"/>
  <c r="AG11" i="2"/>
  <c r="AG10" i="2"/>
  <c r="AG9" i="2"/>
  <c r="AG8" i="2"/>
  <c r="AG7" i="2"/>
  <c r="AG6" i="2"/>
  <c r="AG5" i="2"/>
  <c r="AG4" i="2"/>
  <c r="K13" i="2" l="1"/>
  <c r="L13" i="2"/>
  <c r="M13" i="2"/>
  <c r="N13" i="2"/>
  <c r="O13" i="2"/>
  <c r="P13" i="2"/>
  <c r="Q13" i="2"/>
  <c r="K14" i="2"/>
  <c r="L14" i="2"/>
  <c r="M14" i="2"/>
  <c r="N14" i="2"/>
  <c r="O14" i="2"/>
  <c r="P14" i="2"/>
  <c r="Q14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I42" i="2" l="1"/>
  <c r="H42" i="2"/>
  <c r="G42" i="2"/>
  <c r="F42" i="2"/>
  <c r="E42" i="2"/>
  <c r="D42" i="2"/>
  <c r="C42" i="2"/>
  <c r="I19" i="2"/>
  <c r="H19" i="2"/>
  <c r="G19" i="2"/>
  <c r="F19" i="2"/>
  <c r="E19" i="2"/>
  <c r="D19" i="2"/>
  <c r="C19" i="2"/>
  <c r="I18" i="2"/>
  <c r="H18" i="2"/>
  <c r="G18" i="2"/>
  <c r="F18" i="2"/>
  <c r="E18" i="2"/>
  <c r="D18" i="2"/>
  <c r="C18" i="2"/>
  <c r="I17" i="2"/>
  <c r="H17" i="2"/>
  <c r="G17" i="2"/>
  <c r="F17" i="2"/>
  <c r="E17" i="2"/>
  <c r="D17" i="2"/>
  <c r="C17" i="2"/>
  <c r="I16" i="2"/>
  <c r="H16" i="2"/>
  <c r="G16" i="2"/>
  <c r="F16" i="2"/>
  <c r="E16" i="2"/>
  <c r="D16" i="2"/>
  <c r="C16" i="2"/>
  <c r="I15" i="2"/>
  <c r="H15" i="2"/>
  <c r="G15" i="2"/>
  <c r="F15" i="2"/>
  <c r="E15" i="2"/>
  <c r="D15" i="2"/>
  <c r="C15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H6" i="2"/>
  <c r="G6" i="2"/>
  <c r="F6" i="2"/>
  <c r="E6" i="2"/>
  <c r="D6" i="2"/>
  <c r="C6" i="2"/>
  <c r="I5" i="2"/>
  <c r="H5" i="2"/>
  <c r="G5" i="2"/>
  <c r="F5" i="2"/>
  <c r="E5" i="2"/>
  <c r="D5" i="2"/>
  <c r="C5" i="2"/>
  <c r="I4" i="2"/>
  <c r="H4" i="2"/>
  <c r="G4" i="2"/>
  <c r="F4" i="2"/>
  <c r="E4" i="2"/>
  <c r="D4" i="2"/>
  <c r="C4" i="2"/>
  <c r="P11" i="2" l="1"/>
  <c r="P10" i="2"/>
  <c r="L42" i="2" l="1"/>
  <c r="M42" i="2"/>
  <c r="N42" i="2"/>
  <c r="O42" i="2"/>
  <c r="P42" i="2"/>
  <c r="Q42" i="2"/>
  <c r="K42" i="2"/>
  <c r="S5" i="2" l="1"/>
  <c r="T5" i="2"/>
  <c r="U5" i="2"/>
  <c r="V5" i="2"/>
  <c r="W5" i="2"/>
  <c r="X5" i="2"/>
  <c r="Y5" i="2"/>
  <c r="S6" i="2"/>
  <c r="T6" i="2"/>
  <c r="U6" i="2"/>
  <c r="V6" i="2"/>
  <c r="W6" i="2"/>
  <c r="X6" i="2"/>
  <c r="Y6" i="2"/>
  <c r="S7" i="2"/>
  <c r="T7" i="2"/>
  <c r="U7" i="2"/>
  <c r="V7" i="2"/>
  <c r="W7" i="2"/>
  <c r="X7" i="2"/>
  <c r="Y7" i="2"/>
  <c r="S8" i="2"/>
  <c r="T8" i="2"/>
  <c r="U8" i="2"/>
  <c r="V8" i="2"/>
  <c r="W8" i="2"/>
  <c r="X8" i="2"/>
  <c r="Y8" i="2"/>
  <c r="S9" i="2"/>
  <c r="T9" i="2"/>
  <c r="U9" i="2"/>
  <c r="V9" i="2"/>
  <c r="W9" i="2"/>
  <c r="X9" i="2"/>
  <c r="Y9" i="2"/>
  <c r="S10" i="2"/>
  <c r="T10" i="2"/>
  <c r="U10" i="2"/>
  <c r="V10" i="2"/>
  <c r="W10" i="2"/>
  <c r="X10" i="2"/>
  <c r="Y10" i="2"/>
  <c r="S11" i="2"/>
  <c r="T11" i="2"/>
  <c r="U11" i="2"/>
  <c r="V11" i="2"/>
  <c r="W11" i="2"/>
  <c r="X11" i="2"/>
  <c r="Y11" i="2"/>
  <c r="S12" i="2"/>
  <c r="T12" i="2"/>
  <c r="U12" i="2"/>
  <c r="V12" i="2"/>
  <c r="W12" i="2"/>
  <c r="X12" i="2"/>
  <c r="Y12" i="2"/>
  <c r="S15" i="2"/>
  <c r="T15" i="2"/>
  <c r="U15" i="2"/>
  <c r="V15" i="2"/>
  <c r="W15" i="2"/>
  <c r="X15" i="2"/>
  <c r="Y15" i="2"/>
  <c r="S16" i="2"/>
  <c r="T16" i="2"/>
  <c r="U16" i="2"/>
  <c r="V16" i="2"/>
  <c r="W16" i="2"/>
  <c r="X16" i="2"/>
  <c r="Y16" i="2"/>
  <c r="S17" i="2"/>
  <c r="T17" i="2"/>
  <c r="U17" i="2"/>
  <c r="V17" i="2"/>
  <c r="W17" i="2"/>
  <c r="X17" i="2"/>
  <c r="Y17" i="2"/>
  <c r="S18" i="2"/>
  <c r="T18" i="2"/>
  <c r="U18" i="2"/>
  <c r="V18" i="2"/>
  <c r="W18" i="2"/>
  <c r="X18" i="2"/>
  <c r="Y18" i="2"/>
  <c r="S19" i="2"/>
  <c r="T19" i="2"/>
  <c r="U19" i="2"/>
  <c r="V19" i="2"/>
  <c r="W19" i="2"/>
  <c r="X19" i="2"/>
  <c r="Y19" i="2"/>
  <c r="T4" i="2"/>
  <c r="U4" i="2"/>
  <c r="V4" i="2"/>
  <c r="W4" i="2"/>
  <c r="X4" i="2"/>
  <c r="Y4" i="2"/>
  <c r="T42" i="2" l="1"/>
  <c r="U42" i="2"/>
  <c r="V42" i="2"/>
  <c r="X42" i="2"/>
  <c r="Y42" i="2"/>
  <c r="H23" i="4"/>
  <c r="F23" i="4"/>
  <c r="E43" i="4"/>
  <c r="AV20" i="2"/>
  <c r="AT20" i="2"/>
  <c r="AS20" i="2"/>
  <c r="AR20" i="2"/>
  <c r="AQ20" i="2"/>
  <c r="AF20" i="2"/>
  <c r="AE20" i="2"/>
  <c r="AD20" i="2"/>
  <c r="AC20" i="2"/>
  <c r="AB20" i="2"/>
  <c r="AA20" i="2"/>
  <c r="W42" i="2" l="1"/>
  <c r="S4" i="2" l="1"/>
  <c r="S42" i="2"/>
  <c r="N4" i="2"/>
  <c r="O5" i="2"/>
  <c r="P6" i="2"/>
  <c r="Q7" i="2"/>
  <c r="K9" i="2"/>
  <c r="L10" i="2"/>
  <c r="M11" i="2"/>
  <c r="N12" i="2"/>
  <c r="O15" i="2"/>
  <c r="P16" i="2"/>
  <c r="Q17" i="2"/>
  <c r="K19" i="2"/>
  <c r="Q8" i="2"/>
  <c r="Q18" i="2"/>
  <c r="O4" i="2"/>
  <c r="P5" i="2"/>
  <c r="Q6" i="2"/>
  <c r="K8" i="2"/>
  <c r="L9" i="2"/>
  <c r="M10" i="2"/>
  <c r="N11" i="2"/>
  <c r="O12" i="2"/>
  <c r="P15" i="2"/>
  <c r="Q16" i="2"/>
  <c r="K18" i="2"/>
  <c r="L19" i="2"/>
  <c r="O16" i="2"/>
  <c r="P4" i="2"/>
  <c r="Q5" i="2"/>
  <c r="K7" i="2"/>
  <c r="L8" i="2"/>
  <c r="M9" i="2"/>
  <c r="N10" i="2"/>
  <c r="O11" i="2"/>
  <c r="P12" i="2"/>
  <c r="Q15" i="2"/>
  <c r="K17" i="2"/>
  <c r="L18" i="2"/>
  <c r="M19" i="2"/>
  <c r="O6" i="2"/>
  <c r="M12" i="2"/>
  <c r="Q4" i="2"/>
  <c r="K6" i="2"/>
  <c r="L7" i="2"/>
  <c r="M8" i="2"/>
  <c r="N9" i="2"/>
  <c r="O10" i="2"/>
  <c r="Q12" i="2"/>
  <c r="K16" i="2"/>
  <c r="L17" i="2"/>
  <c r="M18" i="2"/>
  <c r="N19" i="2"/>
  <c r="M4" i="2"/>
  <c r="P17" i="2"/>
  <c r="K5" i="2"/>
  <c r="L6" i="2"/>
  <c r="M7" i="2"/>
  <c r="N8" i="2"/>
  <c r="O9" i="2"/>
  <c r="Q11" i="2"/>
  <c r="K15" i="2"/>
  <c r="L16" i="2"/>
  <c r="M17" i="2"/>
  <c r="N18" i="2"/>
  <c r="O19" i="2"/>
  <c r="N5" i="2"/>
  <c r="L11" i="2"/>
  <c r="K4" i="2"/>
  <c r="L5" i="2"/>
  <c r="M6" i="2"/>
  <c r="N7" i="2"/>
  <c r="O8" i="2"/>
  <c r="P9" i="2"/>
  <c r="Q10" i="2"/>
  <c r="K12" i="2"/>
  <c r="L15" i="2"/>
  <c r="M16" i="2"/>
  <c r="N17" i="2"/>
  <c r="O18" i="2"/>
  <c r="P19" i="2"/>
  <c r="P7" i="2"/>
  <c r="K10" i="2"/>
  <c r="N15" i="2"/>
  <c r="L4" i="2"/>
  <c r="M5" i="2"/>
  <c r="N6" i="2"/>
  <c r="O7" i="2"/>
  <c r="P8" i="2"/>
  <c r="Q9" i="2"/>
  <c r="K11" i="2"/>
  <c r="L12" i="2"/>
  <c r="M15" i="2"/>
  <c r="N16" i="2"/>
  <c r="O17" i="2"/>
  <c r="P18" i="2"/>
  <c r="Q19" i="2"/>
  <c r="C5" i="3" l="1"/>
  <c r="C17" i="3"/>
  <c r="C18" i="3"/>
  <c r="C10" i="3"/>
  <c r="C11" i="3"/>
  <c r="C9" i="3"/>
  <c r="C16" i="3"/>
  <c r="C12" i="3"/>
  <c r="C13" i="3"/>
  <c r="C15" i="3"/>
  <c r="C14" i="3"/>
  <c r="C6" i="3"/>
  <c r="C19" i="3"/>
  <c r="C7" i="3"/>
  <c r="C8" i="3"/>
  <c r="C4" i="3"/>
  <c r="C13" i="4" l="1"/>
  <c r="C22" i="4"/>
  <c r="C9" i="4"/>
  <c r="C8" i="4"/>
  <c r="C16" i="4"/>
  <c r="C12" i="4"/>
  <c r="C14" i="4"/>
  <c r="C17" i="4"/>
  <c r="C10" i="4"/>
  <c r="C7" i="4"/>
  <c r="C19" i="4"/>
  <c r="C18" i="4"/>
  <c r="C21" i="4"/>
  <c r="C11" i="4"/>
  <c r="C20" i="4"/>
  <c r="C15" i="4"/>
  <c r="B12" i="4"/>
  <c r="B22" i="4"/>
  <c r="B14" i="4"/>
  <c r="B16" i="4"/>
  <c r="B21" i="4"/>
  <c r="B11" i="4"/>
  <c r="B17" i="4"/>
  <c r="B15" i="4"/>
  <c r="B9" i="4"/>
  <c r="B7" i="4"/>
  <c r="B10" i="4"/>
  <c r="B19" i="4"/>
  <c r="B13" i="4"/>
  <c r="B18" i="4"/>
  <c r="B20" i="4"/>
  <c r="B8" i="4"/>
</calcChain>
</file>

<file path=xl/sharedStrings.xml><?xml version="1.0" encoding="utf-8"?>
<sst xmlns="http://schemas.openxmlformats.org/spreadsheetml/2006/main" count="278" uniqueCount="50">
  <si>
    <t>Management and Professional</t>
  </si>
  <si>
    <t>Grand Total</t>
  </si>
  <si>
    <t>Benefits Administration</t>
  </si>
  <si>
    <t>Dental Benefits</t>
  </si>
  <si>
    <t>Disability Benefits</t>
  </si>
  <si>
    <t>Employee Support Programs</t>
  </si>
  <si>
    <t>FICA Tax</t>
  </si>
  <si>
    <t>Incentive Award Programs</t>
  </si>
  <si>
    <t>Life Insurance</t>
  </si>
  <si>
    <t xml:space="preserve">Medical Benefits </t>
  </si>
  <si>
    <t>Retiree Health Benefits (OPEB)</t>
  </si>
  <si>
    <t>Retirement Benefits (UCRP)</t>
  </si>
  <si>
    <t>Senior Management Supplement</t>
  </si>
  <si>
    <t>Unemployment Insurance</t>
  </si>
  <si>
    <t>Vision Benefits</t>
  </si>
  <si>
    <t>Workers' Compensation</t>
  </si>
  <si>
    <t>TOTAL FRINGE BENEFIT COSTS</t>
  </si>
  <si>
    <t>Medical Benefits</t>
  </si>
  <si>
    <t>Retiree Health Benefits</t>
  </si>
  <si>
    <t>Retirement Benefits</t>
  </si>
  <si>
    <r>
      <rPr>
        <b/>
        <sz val="16"/>
        <color theme="1"/>
        <rFont val="Calibri"/>
        <family val="2"/>
        <scheme val="minor"/>
      </rPr>
      <t>FY2020</t>
    </r>
    <r>
      <rPr>
        <b/>
        <sz val="12"/>
        <color theme="1"/>
        <rFont val="Calibri"/>
        <family val="2"/>
        <scheme val="minor"/>
      </rPr>
      <t xml:space="preserve"> Fringe Benefit Rate</t>
    </r>
  </si>
  <si>
    <r>
      <rPr>
        <b/>
        <sz val="16"/>
        <color theme="1"/>
        <rFont val="Calibri"/>
        <family val="2"/>
        <scheme val="minor"/>
      </rPr>
      <t>FY2021</t>
    </r>
    <r>
      <rPr>
        <b/>
        <sz val="12"/>
        <color theme="1"/>
        <rFont val="Calibri"/>
        <family val="2"/>
        <scheme val="minor"/>
      </rPr>
      <t xml:space="preserve"> Fringe Benefit Rate</t>
    </r>
  </si>
  <si>
    <r>
      <t xml:space="preserve">UCSF Fringe Benefit Costs  
</t>
    </r>
    <r>
      <rPr>
        <b/>
        <sz val="11"/>
        <color rgb="FF7030A0"/>
        <rFont val="Calibri"/>
        <family val="2"/>
        <scheme val="minor"/>
      </rPr>
      <t>Rate by benefit category:</t>
    </r>
  </si>
  <si>
    <r>
      <t xml:space="preserve">UCSF Fringe Benefit Costs 
</t>
    </r>
    <r>
      <rPr>
        <b/>
        <sz val="11"/>
        <color rgb="FF7030A0"/>
        <rFont val="Calibri"/>
        <family val="2"/>
        <scheme val="minor"/>
      </rPr>
      <t>Benefit category percent of rate:</t>
    </r>
  </si>
  <si>
    <r>
      <rPr>
        <b/>
        <sz val="16"/>
        <color theme="1"/>
        <rFont val="Calibri"/>
        <family val="2"/>
        <scheme val="minor"/>
      </rPr>
      <t>FY2022</t>
    </r>
    <r>
      <rPr>
        <b/>
        <sz val="12"/>
        <color theme="1"/>
        <rFont val="Calibri"/>
        <family val="2"/>
        <scheme val="minor"/>
      </rPr>
      <t xml:space="preserve"> Fringe Benefit Rate</t>
    </r>
  </si>
  <si>
    <t>Faculty Non-Tenured and Adjunct</t>
  </si>
  <si>
    <r>
      <t>F</t>
    </r>
    <r>
      <rPr>
        <b/>
        <sz val="10"/>
        <color theme="0"/>
        <rFont val="Calibri"/>
        <family val="2"/>
        <scheme val="minor"/>
      </rPr>
      <t>acutly Tenured, Clinical, In-Residence</t>
    </r>
  </si>
  <si>
    <t>Academic and Staff General</t>
  </si>
  <si>
    <t>Postdoctoral Fellows</t>
  </si>
  <si>
    <t>Partial Benefit and Student</t>
  </si>
  <si>
    <t>Non Full Benefit and Student</t>
  </si>
  <si>
    <r>
      <rPr>
        <b/>
        <sz val="16"/>
        <color theme="1"/>
        <rFont val="Calibri"/>
        <family val="2"/>
        <scheme val="minor"/>
      </rPr>
      <t>FY2023</t>
    </r>
    <r>
      <rPr>
        <b/>
        <sz val="12"/>
        <color theme="1"/>
        <rFont val="Calibri"/>
        <family val="2"/>
        <scheme val="minor"/>
      </rPr>
      <t xml:space="preserve"> Fringe Benefit Rate</t>
    </r>
  </si>
  <si>
    <t>2023 Postdoctoral Fellows</t>
  </si>
  <si>
    <t>2022 Postdoctoral Fellows</t>
  </si>
  <si>
    <t>2021 Postdoctoral Fellows</t>
  </si>
  <si>
    <t>2020 Postdoctoral Fellows</t>
  </si>
  <si>
    <t xml:space="preserve">PFCB (Pay for Family Care and Bonding leave) </t>
  </si>
  <si>
    <t>Postdoctoral Scholars Childcare</t>
  </si>
  <si>
    <r>
      <rPr>
        <b/>
        <sz val="16"/>
        <color theme="1"/>
        <rFont val="Calibri"/>
        <family val="2"/>
        <scheme val="minor"/>
      </rPr>
      <t>FY2024</t>
    </r>
    <r>
      <rPr>
        <b/>
        <sz val="12"/>
        <color theme="1"/>
        <rFont val="Calibri"/>
        <family val="2"/>
        <scheme val="minor"/>
      </rPr>
      <t xml:space="preserve"> Fringe Benefit Rate</t>
    </r>
  </si>
  <si>
    <t>Health Portion</t>
  </si>
  <si>
    <t>USE: FY 2024 values updated to FY24 % fr FY2024 CBR proposal</t>
  </si>
  <si>
    <r>
      <rPr>
        <b/>
        <sz val="16"/>
        <color theme="1"/>
        <rFont val="Calibri"/>
        <family val="2"/>
        <scheme val="minor"/>
      </rPr>
      <t>FY2025</t>
    </r>
    <r>
      <rPr>
        <b/>
        <sz val="12"/>
        <color theme="1"/>
        <rFont val="Calibri"/>
        <family val="2"/>
        <scheme val="minor"/>
      </rPr>
      <t xml:space="preserve"> Fringe Benefit Rate</t>
    </r>
  </si>
  <si>
    <t>NRSA Eligible</t>
  </si>
  <si>
    <t xml:space="preserve">PFCB (Pay for Faculty CBCR) </t>
  </si>
  <si>
    <t xml:space="preserve">* Faculty CBCR is included in PFCB  FY 2026 CBR </t>
  </si>
  <si>
    <t>2024 Postdoctoral Fellows</t>
  </si>
  <si>
    <t>2025 Postdoctoral Fellows</t>
  </si>
  <si>
    <t>2026 Postdoctoral Fellows</t>
  </si>
  <si>
    <r>
      <rPr>
        <b/>
        <sz val="16"/>
        <color theme="1"/>
        <rFont val="Calibri"/>
        <family val="2"/>
        <scheme val="minor"/>
      </rPr>
      <t>FY2026</t>
    </r>
    <r>
      <rPr>
        <b/>
        <sz val="12"/>
        <color theme="1"/>
        <rFont val="Calibri"/>
        <family val="2"/>
        <scheme val="minor"/>
      </rPr>
      <t xml:space="preserve"> Fringe Benefit Rate  </t>
    </r>
  </si>
  <si>
    <t>*proposed Dec 2024 pending DHHS, CAS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</si>
</sst>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3" fillId="0" borderId="0" xfId="2" applyFont="1" applyAlignment="1">
      <alignment wrapText="1"/>
    </xf>
    <xf numFmtId="0" fontId="2" fillId="2" borderId="1" xfId="2" applyFont="1" applyFill="1" applyBorder="1" applyAlignment="1">
      <alignment horizontal="center" wrapText="1"/>
    </xf>
    <xf numFmtId="0" fontId="1" fillId="0" borderId="2" xfId="2" applyBorder="1"/>
    <xf numFmtId="0" fontId="2" fillId="2" borderId="2" xfId="2" applyFont="1" applyFill="1" applyBorder="1"/>
    <xf numFmtId="0" fontId="2" fillId="0" borderId="0" xfId="2" applyFont="1"/>
    <xf numFmtId="0" fontId="3" fillId="0" borderId="0" xfId="2" applyFont="1"/>
    <xf numFmtId="164" fontId="2" fillId="2" borderId="1" xfId="4" applyNumberFormat="1" applyFont="1" applyFill="1" applyBorder="1" applyAlignment="1">
      <alignment horizontal="center"/>
    </xf>
    <xf numFmtId="164" fontId="0" fillId="0" borderId="2" xfId="1" applyNumberFormat="1" applyFont="1" applyBorder="1"/>
    <xf numFmtId="10" fontId="0" fillId="0" borderId="2" xfId="1" applyNumberFormat="1" applyFont="1" applyBorder="1"/>
    <xf numFmtId="0" fontId="0" fillId="0" borderId="2" xfId="2" applyFont="1" applyBorder="1"/>
    <xf numFmtId="0" fontId="4" fillId="0" borderId="0" xfId="2" applyFont="1"/>
    <xf numFmtId="164" fontId="0" fillId="0" borderId="2" xfId="1" applyNumberFormat="1" applyFont="1" applyFill="1" applyBorder="1"/>
    <xf numFmtId="0" fontId="1" fillId="0" borderId="2" xfId="5" applyBorder="1"/>
    <xf numFmtId="0" fontId="0" fillId="3" borderId="0" xfId="0" applyFill="1"/>
    <xf numFmtId="164" fontId="0" fillId="4" borderId="2" xfId="1" applyNumberFormat="1" applyFont="1" applyFill="1" applyBorder="1"/>
    <xf numFmtId="0" fontId="0" fillId="4" borderId="2" xfId="2" applyFont="1" applyFill="1" applyBorder="1"/>
    <xf numFmtId="0" fontId="1" fillId="5" borderId="2" xfId="2" applyFill="1" applyBorder="1"/>
    <xf numFmtId="164" fontId="0" fillId="5" borderId="2" xfId="1" applyNumberFormat="1" applyFont="1" applyFill="1" applyBorder="1"/>
    <xf numFmtId="164" fontId="0" fillId="6" borderId="2" xfId="1" applyNumberFormat="1" applyFont="1" applyFill="1" applyBorder="1"/>
    <xf numFmtId="164" fontId="0" fillId="7" borderId="2" xfId="1" applyNumberFormat="1" applyFont="1" applyFill="1" applyBorder="1"/>
    <xf numFmtId="164" fontId="0" fillId="0" borderId="0" xfId="0" applyNumberFormat="1"/>
    <xf numFmtId="0" fontId="1" fillId="0" borderId="3" xfId="2" applyBorder="1"/>
    <xf numFmtId="0" fontId="10" fillId="0" borderId="0" xfId="0" applyFont="1"/>
    <xf numFmtId="0" fontId="8" fillId="0" borderId="0" xfId="0" applyFont="1" applyAlignment="1">
      <alignment horizontal="left" wrapText="1"/>
    </xf>
    <xf numFmtId="0" fontId="0" fillId="0" borderId="0" xfId="0" applyBorder="1"/>
    <xf numFmtId="4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0" fontId="0" fillId="0" borderId="0" xfId="0" applyNumberFormat="1" applyBorder="1"/>
    <xf numFmtId="0" fontId="1" fillId="0" borderId="0" xfId="2" applyBorder="1"/>
    <xf numFmtId="0" fontId="1" fillId="0" borderId="0" xfId="5" applyBorder="1"/>
    <xf numFmtId="43" fontId="1" fillId="0" borderId="0" xfId="5" applyNumberFormat="1" applyBorder="1"/>
    <xf numFmtId="10" fontId="1" fillId="0" borderId="0" xfId="1" applyNumberFormat="1" applyBorder="1"/>
    <xf numFmtId="165" fontId="0" fillId="0" borderId="0" xfId="6" applyNumberFormat="1" applyFont="1" applyFill="1" applyBorder="1"/>
  </cellXfs>
  <cellStyles count="8">
    <cellStyle name="Comma 2" xfId="3" xr:uid="{00000000-0005-0000-0000-000000000000}"/>
    <cellStyle name="Comma 2 3" xfId="6" xr:uid="{52444165-4322-41F9-9341-D5818CD34927}"/>
    <cellStyle name="Normal" xfId="0" builtinId="0"/>
    <cellStyle name="Normal 2 3" xfId="2" xr:uid="{00000000-0005-0000-0000-000002000000}"/>
    <cellStyle name="Normal 5" xfId="7" xr:uid="{57740C87-9733-425D-8C24-213D48F5611F}"/>
    <cellStyle name="Normal 7" xfId="5" xr:uid="{CCEC59EF-3AE8-43EA-9306-AC119B49A608}"/>
    <cellStyle name="Percent" xfId="1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8BCE5-3024-4C78-8A0B-F7714F880157}">
  <dimension ref="A1:AH70"/>
  <sheetViews>
    <sheetView showGridLines="0" tabSelected="1" zoomScale="66" zoomScaleNormal="66" zoomScalePageLayoutView="90" workbookViewId="0">
      <selection activeCell="J17" sqref="J17"/>
    </sheetView>
  </sheetViews>
  <sheetFormatPr defaultColWidth="8.69140625" defaultRowHeight="14.6" x14ac:dyDescent="0.4"/>
  <cols>
    <col min="1" max="1" width="32.4609375" customWidth="1"/>
    <col min="2" max="2" width="4.61328125" customWidth="1"/>
    <col min="3" max="9" width="8.921875" customWidth="1"/>
    <col min="10" max="10" width="11.23046875" bestFit="1" customWidth="1"/>
    <col min="11" max="17" width="12.53515625" customWidth="1"/>
    <col min="18" max="18" width="4.61328125" customWidth="1"/>
    <col min="19" max="25" width="11.07421875" customWidth="1"/>
    <col min="26" max="26" width="2.15234375" customWidth="1"/>
    <col min="27" max="33" width="12.23046875" customWidth="1"/>
    <col min="34" max="34" width="4.61328125" customWidth="1"/>
    <col min="35" max="35" width="2.15234375" customWidth="1"/>
  </cols>
  <sheetData>
    <row r="1" spans="1:34" ht="20.6" x14ac:dyDescent="0.55000000000000004">
      <c r="C1" s="11" t="s">
        <v>48</v>
      </c>
      <c r="K1" s="11" t="s">
        <v>41</v>
      </c>
      <c r="S1" s="11" t="s">
        <v>38</v>
      </c>
      <c r="AA1" s="11" t="s">
        <v>31</v>
      </c>
    </row>
    <row r="2" spans="1:34" ht="15.9" x14ac:dyDescent="0.45">
      <c r="C2" s="23" t="s">
        <v>49</v>
      </c>
    </row>
    <row r="3" spans="1:34" ht="61.5" customHeight="1" x14ac:dyDescent="0.4">
      <c r="A3" s="1" t="s">
        <v>22</v>
      </c>
      <c r="B3" s="6"/>
      <c r="C3" s="2" t="s">
        <v>27</v>
      </c>
      <c r="D3" s="2" t="s">
        <v>26</v>
      </c>
      <c r="E3" s="2" t="s">
        <v>25</v>
      </c>
      <c r="F3" s="2" t="s">
        <v>0</v>
      </c>
      <c r="G3" s="2" t="s">
        <v>29</v>
      </c>
      <c r="H3" s="2" t="s">
        <v>28</v>
      </c>
      <c r="I3" s="2" t="s">
        <v>1</v>
      </c>
      <c r="J3" s="6"/>
      <c r="K3" s="2" t="s">
        <v>27</v>
      </c>
      <c r="L3" s="2" t="s">
        <v>26</v>
      </c>
      <c r="M3" s="2" t="s">
        <v>25</v>
      </c>
      <c r="N3" s="2" t="s">
        <v>0</v>
      </c>
      <c r="O3" s="2" t="s">
        <v>29</v>
      </c>
      <c r="P3" s="2" t="s">
        <v>28</v>
      </c>
      <c r="Q3" s="2" t="s">
        <v>1</v>
      </c>
      <c r="R3" s="6"/>
      <c r="S3" s="2" t="s">
        <v>27</v>
      </c>
      <c r="T3" s="2" t="s">
        <v>26</v>
      </c>
      <c r="U3" s="2" t="s">
        <v>25</v>
      </c>
      <c r="V3" s="2" t="s">
        <v>0</v>
      </c>
      <c r="W3" s="2" t="s">
        <v>29</v>
      </c>
      <c r="X3" s="2" t="s">
        <v>28</v>
      </c>
      <c r="Y3" s="2" t="s">
        <v>1</v>
      </c>
      <c r="AA3" s="2" t="s">
        <v>27</v>
      </c>
      <c r="AB3" s="2" t="s">
        <v>26</v>
      </c>
      <c r="AC3" s="2" t="s">
        <v>25</v>
      </c>
      <c r="AD3" s="2" t="s">
        <v>0</v>
      </c>
      <c r="AE3" s="2" t="s">
        <v>29</v>
      </c>
      <c r="AF3" s="2" t="s">
        <v>28</v>
      </c>
      <c r="AG3" s="2" t="s">
        <v>1</v>
      </c>
      <c r="AH3" s="6"/>
    </row>
    <row r="4" spans="1:34" x14ac:dyDescent="0.4">
      <c r="A4" s="3" t="s">
        <v>2</v>
      </c>
      <c r="C4" s="8">
        <f t="shared" ref="C4:I13" si="0">C25*C$20</f>
        <v>1.8142905621077146E-3</v>
      </c>
      <c r="D4" s="8">
        <f t="shared" si="0"/>
        <v>1.1467710929302542E-3</v>
      </c>
      <c r="E4" s="8">
        <f t="shared" si="0"/>
        <v>1.5117423165908076E-3</v>
      </c>
      <c r="F4" s="8">
        <f t="shared" si="0"/>
        <v>1.79265907662466E-3</v>
      </c>
      <c r="G4" s="8">
        <f t="shared" si="0"/>
        <v>3.9503516680006157E-5</v>
      </c>
      <c r="H4" s="8">
        <f t="shared" si="0"/>
        <v>1.4801235068713462E-3</v>
      </c>
      <c r="I4" s="8">
        <f t="shared" si="0"/>
        <v>1.3195658023921807E-3</v>
      </c>
      <c r="K4" s="8">
        <f t="shared" ref="K4:Q13" si="1">K25*K$20</f>
        <v>1.9975549577510797E-3</v>
      </c>
      <c r="L4" s="8">
        <f t="shared" si="1"/>
        <v>1.2978972820502338E-3</v>
      </c>
      <c r="M4" s="8">
        <f t="shared" si="1"/>
        <v>1.6494950016117896E-3</v>
      </c>
      <c r="N4" s="8">
        <f t="shared" si="1"/>
        <v>2.0530334728163964E-3</v>
      </c>
      <c r="O4" s="8">
        <f t="shared" si="1"/>
        <v>4.6068036996040881E-5</v>
      </c>
      <c r="P4" s="8">
        <f t="shared" si="1"/>
        <v>1.7499592468950712E-3</v>
      </c>
      <c r="Q4" s="8">
        <f t="shared" si="1"/>
        <v>1.7535913114098654E-3</v>
      </c>
      <c r="S4" s="8">
        <f t="shared" ref="S4:Y13" si="2">S25*S$20</f>
        <v>1.7182825363692685E-3</v>
      </c>
      <c r="T4" s="8">
        <f t="shared" si="2"/>
        <v>1.1445105712922742E-3</v>
      </c>
      <c r="U4" s="8">
        <f t="shared" si="2"/>
        <v>1.395350193545005E-3</v>
      </c>
      <c r="V4" s="8">
        <f t="shared" si="2"/>
        <v>1.7204653400318987E-3</v>
      </c>
      <c r="W4" s="8">
        <f t="shared" si="2"/>
        <v>4.4124254571369796E-5</v>
      </c>
      <c r="X4" s="8">
        <f t="shared" si="2"/>
        <v>1.7553561011778591E-3</v>
      </c>
      <c r="Y4" s="8">
        <f t="shared" si="2"/>
        <v>1.4708627063795023E-3</v>
      </c>
      <c r="AA4" s="8">
        <f t="shared" ref="AA4:AG12" si="3">AA25*AA$20</f>
        <v>1.6279040102281002E-3</v>
      </c>
      <c r="AB4" s="8">
        <f t="shared" si="3"/>
        <v>1.1260122002123311E-3</v>
      </c>
      <c r="AC4" s="8">
        <f t="shared" si="3"/>
        <v>1.2759125944731863E-3</v>
      </c>
      <c r="AD4" s="8">
        <f t="shared" si="3"/>
        <v>1.7279255043389063E-3</v>
      </c>
      <c r="AE4" s="8">
        <f t="shared" si="3"/>
        <v>1.1118992000024598E-4</v>
      </c>
      <c r="AF4" s="8">
        <f t="shared" si="3"/>
        <v>1.9251644944247703E-3</v>
      </c>
      <c r="AG4" s="8">
        <f t="shared" si="3"/>
        <v>1.4444702662575451E-3</v>
      </c>
    </row>
    <row r="5" spans="1:34" x14ac:dyDescent="0.4">
      <c r="A5" s="3" t="s">
        <v>3</v>
      </c>
      <c r="C5" s="8">
        <f t="shared" si="0"/>
        <v>8.6029185595189687E-3</v>
      </c>
      <c r="D5" s="8">
        <f t="shared" si="0"/>
        <v>3.6953457232028236E-3</v>
      </c>
      <c r="E5" s="8">
        <f t="shared" si="0"/>
        <v>5.9027009041661641E-3</v>
      </c>
      <c r="F5" s="8">
        <f t="shared" si="0"/>
        <v>5.1885706853351437E-3</v>
      </c>
      <c r="G5" s="8">
        <f t="shared" si="0"/>
        <v>6.4740750717387909E-6</v>
      </c>
      <c r="H5" s="8">
        <f t="shared" si="0"/>
        <v>3.9833335869153908E-3</v>
      </c>
      <c r="I5" s="8">
        <f t="shared" si="0"/>
        <v>5.2056965736224517E-3</v>
      </c>
      <c r="K5" s="8">
        <f t="shared" si="1"/>
        <v>8.8782103303413108E-3</v>
      </c>
      <c r="L5" s="8">
        <f t="shared" si="1"/>
        <v>3.9199919552157679E-3</v>
      </c>
      <c r="M5" s="8">
        <f t="shared" si="1"/>
        <v>5.8780578826571339E-3</v>
      </c>
      <c r="N5" s="8">
        <f t="shared" si="1"/>
        <v>5.4943866753194605E-3</v>
      </c>
      <c r="O5" s="8">
        <f t="shared" si="1"/>
        <v>1.2208876860160667E-5</v>
      </c>
      <c r="P5" s="8">
        <f t="shared" si="1"/>
        <v>4.6528153608227703E-3</v>
      </c>
      <c r="Q5" s="8">
        <f t="shared" si="1"/>
        <v>6.483917634854567E-3</v>
      </c>
      <c r="S5" s="8">
        <f t="shared" si="2"/>
        <v>9.0702779878829957E-3</v>
      </c>
      <c r="T5" s="8">
        <f t="shared" si="2"/>
        <v>4.0681472431839229E-3</v>
      </c>
      <c r="U5" s="8">
        <f t="shared" si="2"/>
        <v>5.8346092221210899E-3</v>
      </c>
      <c r="V5" s="8">
        <f t="shared" si="2"/>
        <v>5.3995471441832003E-3</v>
      </c>
      <c r="W5" s="8">
        <f t="shared" si="2"/>
        <v>1.2272546515056902E-5</v>
      </c>
      <c r="X5" s="8">
        <f t="shared" si="2"/>
        <v>4.7809240218767163E-3</v>
      </c>
      <c r="Y5" s="8">
        <f t="shared" si="2"/>
        <v>6.3630458564917771E-3</v>
      </c>
      <c r="AA5" s="8">
        <f t="shared" si="3"/>
        <v>9.2452368173428119E-3</v>
      </c>
      <c r="AB5" s="8">
        <f t="shared" si="3"/>
        <v>4.0919786112579059E-3</v>
      </c>
      <c r="AC5" s="8">
        <f t="shared" si="3"/>
        <v>5.7090600231364487E-3</v>
      </c>
      <c r="AD5" s="8">
        <f t="shared" si="3"/>
        <v>5.486401951364986E-3</v>
      </c>
      <c r="AE5" s="8">
        <f t="shared" si="3"/>
        <v>1.9528616656567056E-6</v>
      </c>
      <c r="AF5" s="8">
        <f t="shared" si="3"/>
        <v>5.1643448070763931E-3</v>
      </c>
      <c r="AG5" s="8">
        <f t="shared" si="3"/>
        <v>6.4856041197746588E-3</v>
      </c>
    </row>
    <row r="6" spans="1:34" x14ac:dyDescent="0.4">
      <c r="A6" s="3" t="s">
        <v>4</v>
      </c>
      <c r="C6" s="8">
        <f t="shared" si="0"/>
        <v>1.050663986538734E-3</v>
      </c>
      <c r="D6" s="8">
        <f t="shared" si="0"/>
        <v>3.4663463686691941E-4</v>
      </c>
      <c r="E6" s="8">
        <f t="shared" si="0"/>
        <v>6.2912858024941792E-4</v>
      </c>
      <c r="F6" s="8">
        <f t="shared" si="0"/>
        <v>4.9026302023999935E-4</v>
      </c>
      <c r="G6" s="8">
        <f t="shared" si="0"/>
        <v>1.2617222535602702E-4</v>
      </c>
      <c r="H6" s="8">
        <f t="shared" si="0"/>
        <v>1.4498307990588872E-3</v>
      </c>
      <c r="I6" s="8">
        <f t="shared" si="0"/>
        <v>6.337558893249551E-4</v>
      </c>
      <c r="K6" s="8">
        <f t="shared" si="1"/>
        <v>1.0893256635307019E-3</v>
      </c>
      <c r="L6" s="8">
        <f t="shared" si="1"/>
        <v>3.7083950507355398E-4</v>
      </c>
      <c r="M6" s="8">
        <f t="shared" si="1"/>
        <v>6.4526265370720042E-4</v>
      </c>
      <c r="N6" s="8">
        <f t="shared" si="1"/>
        <v>5.3132423106893234E-4</v>
      </c>
      <c r="O6" s="8">
        <f t="shared" si="1"/>
        <v>1.6549174845857827E-4</v>
      </c>
      <c r="P6" s="8">
        <f t="shared" si="1"/>
        <v>1.6866993038310318E-3</v>
      </c>
      <c r="Q6" s="8">
        <f t="shared" si="1"/>
        <v>7.9564285802609846E-4</v>
      </c>
      <c r="S6" s="8">
        <f t="shared" si="2"/>
        <v>1.1052225241210743E-3</v>
      </c>
      <c r="T6" s="8">
        <f t="shared" si="2"/>
        <v>3.8603816944969137E-4</v>
      </c>
      <c r="U6" s="8">
        <f t="shared" si="2"/>
        <v>6.3739502863981027E-4</v>
      </c>
      <c r="V6" s="8">
        <f t="shared" si="2"/>
        <v>5.2811757646958717E-4</v>
      </c>
      <c r="W6" s="8">
        <f t="shared" si="2"/>
        <v>1.745135761353853E-4</v>
      </c>
      <c r="X6" s="8">
        <f t="shared" si="2"/>
        <v>1.6936450638345287E-3</v>
      </c>
      <c r="Y6" s="8">
        <f t="shared" si="2"/>
        <v>7.8011231520342859E-4</v>
      </c>
      <c r="AA6" s="8">
        <f t="shared" si="3"/>
        <v>1.1171772325710514E-3</v>
      </c>
      <c r="AB6" s="8">
        <f t="shared" si="3"/>
        <v>3.8556260505145457E-4</v>
      </c>
      <c r="AC6" s="8">
        <f t="shared" si="3"/>
        <v>6.3023553454085444E-4</v>
      </c>
      <c r="AD6" s="8">
        <f t="shared" si="3"/>
        <v>5.3274427291019621E-4</v>
      </c>
      <c r="AE6" s="8">
        <f t="shared" si="3"/>
        <v>1.1293701874811136E-4</v>
      </c>
      <c r="AF6" s="8">
        <f t="shared" si="3"/>
        <v>1.7555626838226836E-3</v>
      </c>
      <c r="AG6" s="8">
        <f t="shared" si="3"/>
        <v>7.8817380541758417E-4</v>
      </c>
    </row>
    <row r="7" spans="1:34" x14ac:dyDescent="0.4">
      <c r="A7" s="3" t="s">
        <v>5</v>
      </c>
      <c r="C7" s="8">
        <f t="shared" si="0"/>
        <v>3.527869020601598E-3</v>
      </c>
      <c r="D7" s="8">
        <f t="shared" si="0"/>
        <v>3.7458612319179008E-3</v>
      </c>
      <c r="E7" s="8">
        <f t="shared" si="0"/>
        <v>3.4864327534819958E-3</v>
      </c>
      <c r="F7" s="8">
        <f t="shared" si="0"/>
        <v>4.7592962003566407E-3</v>
      </c>
      <c r="G7" s="8">
        <f t="shared" si="0"/>
        <v>3.1498514713741489E-3</v>
      </c>
      <c r="H7" s="8">
        <f t="shared" si="0"/>
        <v>2.7978195520495944E-3</v>
      </c>
      <c r="I7" s="8">
        <f t="shared" si="0"/>
        <v>3.6462108226624147E-3</v>
      </c>
      <c r="K7" s="8">
        <f t="shared" si="1"/>
        <v>3.2245025478338796E-3</v>
      </c>
      <c r="L7" s="8">
        <f t="shared" si="1"/>
        <v>3.8662666767219959E-3</v>
      </c>
      <c r="M7" s="8">
        <f t="shared" si="1"/>
        <v>3.5938044823724232E-3</v>
      </c>
      <c r="N7" s="8">
        <f t="shared" si="1"/>
        <v>3.4017650394410578E-3</v>
      </c>
      <c r="O7" s="8">
        <f t="shared" si="1"/>
        <v>2.8601964393921032E-3</v>
      </c>
      <c r="P7" s="8">
        <f t="shared" si="1"/>
        <v>3.0426711136752817E-3</v>
      </c>
      <c r="Q7" s="8">
        <f t="shared" si="1"/>
        <v>4.0387931163192829E-3</v>
      </c>
      <c r="S7" s="8">
        <f t="shared" si="2"/>
        <v>2.7120323133867108E-3</v>
      </c>
      <c r="T7" s="8">
        <f t="shared" si="2"/>
        <v>3.1996211331236685E-3</v>
      </c>
      <c r="U7" s="8">
        <f t="shared" si="2"/>
        <v>2.8166876852183487E-3</v>
      </c>
      <c r="V7" s="8">
        <f t="shared" si="2"/>
        <v>2.7633701759297463E-3</v>
      </c>
      <c r="W7" s="8">
        <f t="shared" si="2"/>
        <v>2.6892380688918653E-3</v>
      </c>
      <c r="X7" s="8">
        <f t="shared" si="2"/>
        <v>2.4860268626969591E-3</v>
      </c>
      <c r="Y7" s="8">
        <f t="shared" si="2"/>
        <v>3.2516844657569603E-3</v>
      </c>
      <c r="AA7" s="8">
        <f t="shared" si="3"/>
        <v>3.96910559004002E-3</v>
      </c>
      <c r="AB7" s="8">
        <f t="shared" si="3"/>
        <v>4.775591498679151E-3</v>
      </c>
      <c r="AC7" s="8">
        <f t="shared" si="3"/>
        <v>4.2230357893769102E-3</v>
      </c>
      <c r="AD7" s="8">
        <f t="shared" si="3"/>
        <v>4.0985535597661557E-3</v>
      </c>
      <c r="AE7" s="8">
        <f t="shared" si="3"/>
        <v>3.7746322713149432E-3</v>
      </c>
      <c r="AF7" s="8">
        <f t="shared" si="3"/>
        <v>3.8981710621852459E-3</v>
      </c>
      <c r="AG7" s="8">
        <f t="shared" si="3"/>
        <v>4.8283174866558254E-3</v>
      </c>
    </row>
    <row r="8" spans="1:34" x14ac:dyDescent="0.4">
      <c r="A8" s="3" t="s">
        <v>6</v>
      </c>
      <c r="C8" s="8">
        <f t="shared" si="0"/>
        <v>7.9595497075998708E-2</v>
      </c>
      <c r="D8" s="8">
        <f t="shared" si="0"/>
        <v>5.6819375855456121E-2</v>
      </c>
      <c r="E8" s="8">
        <f t="shared" si="0"/>
        <v>7.8474783821424435E-2</v>
      </c>
      <c r="F8" s="8">
        <f t="shared" si="0"/>
        <v>6.4696302715805579E-2</v>
      </c>
      <c r="G8" s="8">
        <f t="shared" si="0"/>
        <v>1.3561874823955872E-2</v>
      </c>
      <c r="H8" s="8">
        <f t="shared" si="0"/>
        <v>1.0223157855555717E-2</v>
      </c>
      <c r="I8" s="8">
        <f t="shared" si="0"/>
        <v>5.927975309816829E-2</v>
      </c>
      <c r="K8" s="8">
        <f t="shared" si="1"/>
        <v>7.8797255952460829E-2</v>
      </c>
      <c r="L8" s="8">
        <f t="shared" si="1"/>
        <v>5.7421298295450555E-2</v>
      </c>
      <c r="M8" s="8">
        <f t="shared" si="1"/>
        <v>7.7108832943799457E-2</v>
      </c>
      <c r="N8" s="8">
        <f t="shared" si="1"/>
        <v>6.5620766793851204E-2</v>
      </c>
      <c r="O8" s="8">
        <f t="shared" si="1"/>
        <v>1.5105796668623512E-2</v>
      </c>
      <c r="P8" s="8">
        <f t="shared" si="1"/>
        <v>1.0843521372537211E-2</v>
      </c>
      <c r="Q8" s="8">
        <f t="shared" si="1"/>
        <v>7.0747842285836207E-2</v>
      </c>
      <c r="S8" s="8">
        <f t="shared" si="2"/>
        <v>7.6266195482280516E-2</v>
      </c>
      <c r="T8" s="8">
        <f t="shared" si="2"/>
        <v>5.6031310256847669E-2</v>
      </c>
      <c r="U8" s="8">
        <f t="shared" si="2"/>
        <v>7.290518924960529E-2</v>
      </c>
      <c r="V8" s="8">
        <f t="shared" si="2"/>
        <v>6.1817509652545823E-2</v>
      </c>
      <c r="W8" s="8">
        <f t="shared" si="2"/>
        <v>1.6488333859322593E-2</v>
      </c>
      <c r="X8" s="8">
        <f t="shared" si="2"/>
        <v>1.1003129484560467E-2</v>
      </c>
      <c r="Y8" s="8">
        <f t="shared" si="2"/>
        <v>6.5899541651045168E-2</v>
      </c>
      <c r="AA8" s="8">
        <f t="shared" si="3"/>
        <v>7.4539278125901276E-2</v>
      </c>
      <c r="AB8" s="8">
        <f t="shared" si="3"/>
        <v>5.3194510861076481E-2</v>
      </c>
      <c r="AC8" s="8">
        <f t="shared" si="3"/>
        <v>6.8307934441557458E-2</v>
      </c>
      <c r="AD8" s="8">
        <f t="shared" si="3"/>
        <v>5.9993232653491428E-2</v>
      </c>
      <c r="AE8" s="8">
        <f t="shared" si="3"/>
        <v>1.5492831107349562E-2</v>
      </c>
      <c r="AF8" s="8">
        <f t="shared" si="3"/>
        <v>1.1033642937285534E-2</v>
      </c>
      <c r="AG8" s="8">
        <f t="shared" si="3"/>
        <v>6.3664496875593932E-2</v>
      </c>
    </row>
    <row r="9" spans="1:34" x14ac:dyDescent="0.4">
      <c r="A9" s="3" t="s">
        <v>7</v>
      </c>
      <c r="C9" s="8">
        <f t="shared" si="0"/>
        <v>1.3548658863581562E-3</v>
      </c>
      <c r="D9" s="8">
        <f t="shared" si="0"/>
        <v>1.585056471527155E-3</v>
      </c>
      <c r="E9" s="8">
        <f t="shared" si="0"/>
        <v>1.5032917397025257E-3</v>
      </c>
      <c r="F9" s="8">
        <f t="shared" si="0"/>
        <v>1.3781671172935612E-3</v>
      </c>
      <c r="G9" s="8">
        <f t="shared" si="0"/>
        <v>1.2019266716991348E-3</v>
      </c>
      <c r="H9" s="8">
        <f t="shared" si="0"/>
        <v>1.1869273377985636E-3</v>
      </c>
      <c r="I9" s="8">
        <f t="shared" si="0"/>
        <v>1.4262584512369403E-3</v>
      </c>
      <c r="K9" s="8">
        <f t="shared" si="1"/>
        <v>1.4998724253061147E-3</v>
      </c>
      <c r="L9" s="8">
        <f t="shared" si="1"/>
        <v>1.6522383331235956E-3</v>
      </c>
      <c r="M9" s="8">
        <f t="shared" si="1"/>
        <v>1.6421694667461285E-3</v>
      </c>
      <c r="N9" s="8">
        <f t="shared" si="1"/>
        <v>1.5904037199320955E-3</v>
      </c>
      <c r="O9" s="8">
        <f t="shared" si="1"/>
        <v>1.3144637127303731E-3</v>
      </c>
      <c r="P9" s="8">
        <f t="shared" si="1"/>
        <v>1.4482105344906335E-3</v>
      </c>
      <c r="Q9" s="8">
        <f t="shared" si="1"/>
        <v>1.8146573757869152E-3</v>
      </c>
      <c r="S9" s="8">
        <f t="shared" si="2"/>
        <v>7.8858170750293103E-4</v>
      </c>
      <c r="T9" s="8">
        <f t="shared" si="2"/>
        <v>9.1767161647474647E-4</v>
      </c>
      <c r="U9" s="8">
        <f t="shared" si="2"/>
        <v>7.9452127511106302E-4</v>
      </c>
      <c r="V9" s="8">
        <f t="shared" si="2"/>
        <v>8.0577903834784883E-4</v>
      </c>
      <c r="W9" s="8">
        <f t="shared" si="2"/>
        <v>7.7516982864651559E-4</v>
      </c>
      <c r="X9" s="8">
        <f t="shared" si="2"/>
        <v>6.9628737898533776E-4</v>
      </c>
      <c r="Y9" s="8">
        <f t="shared" si="2"/>
        <v>9.3761069159835298E-4</v>
      </c>
      <c r="AA9" s="8">
        <f t="shared" si="3"/>
        <v>0</v>
      </c>
      <c r="AB9" s="8">
        <f t="shared" si="3"/>
        <v>0</v>
      </c>
      <c r="AC9" s="8">
        <f t="shared" si="3"/>
        <v>0</v>
      </c>
      <c r="AD9" s="8">
        <f t="shared" si="3"/>
        <v>0</v>
      </c>
      <c r="AE9" s="8">
        <f t="shared" si="3"/>
        <v>0</v>
      </c>
      <c r="AF9" s="8">
        <f t="shared" si="3"/>
        <v>0</v>
      </c>
      <c r="AG9" s="8">
        <f t="shared" si="3"/>
        <v>0</v>
      </c>
    </row>
    <row r="10" spans="1:34" x14ac:dyDescent="0.4">
      <c r="A10" s="3" t="s">
        <v>8</v>
      </c>
      <c r="C10" s="8">
        <f t="shared" si="0"/>
        <v>5.2272499618186857E-4</v>
      </c>
      <c r="D10" s="8">
        <f t="shared" si="0"/>
        <v>1.7170208820519443E-4</v>
      </c>
      <c r="E10" s="8">
        <f t="shared" si="0"/>
        <v>3.115902759374131E-4</v>
      </c>
      <c r="F10" s="8">
        <f t="shared" si="0"/>
        <v>2.4218625110342007E-4</v>
      </c>
      <c r="G10" s="8">
        <f t="shared" si="0"/>
        <v>7.7255186869690618E-6</v>
      </c>
      <c r="H10" s="8">
        <f t="shared" si="0"/>
        <v>4.0712287008726634E-4</v>
      </c>
      <c r="I10" s="8">
        <f t="shared" si="0"/>
        <v>2.9673533759311818E-4</v>
      </c>
      <c r="K10" s="8">
        <f t="shared" si="1"/>
        <v>5.6360945645919256E-4</v>
      </c>
      <c r="L10" s="8">
        <f t="shared" si="1"/>
        <v>1.9146961354481114E-4</v>
      </c>
      <c r="M10" s="8">
        <f t="shared" si="1"/>
        <v>3.3366788832029726E-4</v>
      </c>
      <c r="N10" s="8">
        <f t="shared" si="1"/>
        <v>2.7322281843534027E-4</v>
      </c>
      <c r="O10" s="8">
        <f t="shared" si="1"/>
        <v>1.0240832260947496E-5</v>
      </c>
      <c r="P10" s="8">
        <f t="shared" si="1"/>
        <v>4.7898801883516977E-4</v>
      </c>
      <c r="Q10" s="8">
        <f t="shared" si="1"/>
        <v>3.8661829638400965E-4</v>
      </c>
      <c r="S10" s="8">
        <f t="shared" si="2"/>
        <v>6.0837499267961837E-4</v>
      </c>
      <c r="T10" s="8">
        <f t="shared" si="2"/>
        <v>2.1129560995942909E-4</v>
      </c>
      <c r="U10" s="8">
        <f t="shared" si="2"/>
        <v>3.4804967737196479E-4</v>
      </c>
      <c r="V10" s="8">
        <f t="shared" si="2"/>
        <v>2.8783538285973557E-4</v>
      </c>
      <c r="W10" s="8">
        <f t="shared" si="2"/>
        <v>1.1750485264425866E-5</v>
      </c>
      <c r="X10" s="8">
        <f t="shared" si="2"/>
        <v>4.7669208999771118E-4</v>
      </c>
      <c r="Y10" s="8">
        <f t="shared" si="2"/>
        <v>4.0038774023493659E-4</v>
      </c>
      <c r="AA10" s="8">
        <f t="shared" si="3"/>
        <v>6.1251393202445129E-4</v>
      </c>
      <c r="AB10" s="8">
        <f t="shared" si="3"/>
        <v>2.1139574952636563E-4</v>
      </c>
      <c r="AC10" s="8">
        <f t="shared" si="3"/>
        <v>3.4440771180777865E-4</v>
      </c>
      <c r="AD10" s="8">
        <f t="shared" si="3"/>
        <v>2.9015272168221367E-4</v>
      </c>
      <c r="AE10" s="8">
        <f t="shared" si="3"/>
        <v>4.0747100848895526E-7</v>
      </c>
      <c r="AF10" s="8">
        <f t="shared" si="3"/>
        <v>4.9946422835154983E-4</v>
      </c>
      <c r="AG10" s="8">
        <f t="shared" si="3"/>
        <v>4.0404247644705446E-4</v>
      </c>
    </row>
    <row r="11" spans="1:34" x14ac:dyDescent="0.4">
      <c r="A11" s="10" t="s">
        <v>9</v>
      </c>
      <c r="C11" s="8">
        <f t="shared" si="0"/>
        <v>0.13392377931292715</v>
      </c>
      <c r="D11" s="8">
        <f t="shared" si="0"/>
        <v>5.7932243176070167E-2</v>
      </c>
      <c r="E11" s="8">
        <f t="shared" si="0"/>
        <v>9.4437898564569897E-2</v>
      </c>
      <c r="F11" s="8">
        <f t="shared" si="0"/>
        <v>7.2494182593130646E-2</v>
      </c>
      <c r="G11" s="8">
        <f t="shared" si="0"/>
        <v>3.3023390473364907E-3</v>
      </c>
      <c r="H11" s="8">
        <f t="shared" si="0"/>
        <v>0.15170113396417603</v>
      </c>
      <c r="I11" s="8">
        <f t="shared" si="0"/>
        <v>8.4089267225227193E-2</v>
      </c>
      <c r="K11" s="8">
        <f t="shared" si="1"/>
        <v>0.12709355248471049</v>
      </c>
      <c r="L11" s="8">
        <f t="shared" si="1"/>
        <v>5.7439102532546922E-2</v>
      </c>
      <c r="M11" s="8">
        <f t="shared" si="1"/>
        <v>8.6489781408840852E-2</v>
      </c>
      <c r="N11" s="8">
        <f t="shared" si="1"/>
        <v>7.2174184769383573E-2</v>
      </c>
      <c r="O11" s="8">
        <f t="shared" si="1"/>
        <v>3.7535254202015356E-3</v>
      </c>
      <c r="P11" s="8">
        <f t="shared" si="1"/>
        <v>0.16348660908966564</v>
      </c>
      <c r="Q11" s="8">
        <f t="shared" si="1"/>
        <v>9.6808712401443509E-2</v>
      </c>
      <c r="S11" s="8">
        <f t="shared" si="2"/>
        <v>0.12665714823811805</v>
      </c>
      <c r="T11" s="8">
        <f t="shared" si="2"/>
        <v>5.7488942912375197E-2</v>
      </c>
      <c r="U11" s="8">
        <f t="shared" si="2"/>
        <v>8.3162338625296664E-2</v>
      </c>
      <c r="V11" s="8">
        <f t="shared" si="2"/>
        <v>6.7633887854662081E-2</v>
      </c>
      <c r="W11" s="8">
        <f t="shared" si="2"/>
        <v>4.0706569033518037E-3</v>
      </c>
      <c r="X11" s="8">
        <f t="shared" si="2"/>
        <v>0.1446670369884859</v>
      </c>
      <c r="Y11" s="8">
        <f t="shared" si="2"/>
        <v>9.1991293811273286E-2</v>
      </c>
      <c r="AA11" s="8">
        <f t="shared" si="3"/>
        <v>0.12977374685624579</v>
      </c>
      <c r="AB11" s="8">
        <f t="shared" si="3"/>
        <v>5.7414575984870771E-2</v>
      </c>
      <c r="AC11" s="8">
        <f t="shared" si="3"/>
        <v>8.3891596751034858E-2</v>
      </c>
      <c r="AD11" s="8">
        <f t="shared" si="3"/>
        <v>6.8049296469041745E-2</v>
      </c>
      <c r="AE11" s="8">
        <f t="shared" si="3"/>
        <v>3.1802268761120618E-3</v>
      </c>
      <c r="AF11" s="8">
        <f t="shared" si="3"/>
        <v>0.14475978369495771</v>
      </c>
      <c r="AG11" s="8">
        <f t="shared" si="3"/>
        <v>9.3859624697698013E-2</v>
      </c>
    </row>
    <row r="12" spans="1:34" x14ac:dyDescent="0.4">
      <c r="A12" s="10" t="s">
        <v>10</v>
      </c>
      <c r="C12" s="8">
        <f t="shared" si="0"/>
        <v>2.3799223255883555E-2</v>
      </c>
      <c r="D12" s="8">
        <f t="shared" si="0"/>
        <v>1.5042938454320396E-2</v>
      </c>
      <c r="E12" s="8">
        <f t="shared" si="0"/>
        <v>1.9830502152926473E-2</v>
      </c>
      <c r="F12" s="8">
        <f t="shared" si="0"/>
        <v>2.3515469063958763E-2</v>
      </c>
      <c r="G12" s="8">
        <f t="shared" si="0"/>
        <v>5.1819318939066896E-4</v>
      </c>
      <c r="H12" s="8">
        <f t="shared" si="0"/>
        <v>2.5397192416359382E-4</v>
      </c>
      <c r="I12" s="8">
        <f t="shared" si="0"/>
        <v>1.6661280266661596E-2</v>
      </c>
      <c r="K12" s="8">
        <f t="shared" si="1"/>
        <v>2.3251226911447983E-2</v>
      </c>
      <c r="L12" s="8">
        <f t="shared" si="1"/>
        <v>1.5107321125560793E-2</v>
      </c>
      <c r="M12" s="8">
        <f t="shared" si="1"/>
        <v>1.9199863524633098E-2</v>
      </c>
      <c r="N12" s="8">
        <f t="shared" si="1"/>
        <v>2.3896988139437476E-2</v>
      </c>
      <c r="O12" s="8">
        <f t="shared" si="1"/>
        <v>5.3622473684821848E-4</v>
      </c>
      <c r="P12" s="8">
        <f t="shared" si="1"/>
        <v>3.0134573288089791E-4</v>
      </c>
      <c r="Q12" s="8">
        <f t="shared" si="1"/>
        <v>1.9705177763544753E-2</v>
      </c>
      <c r="S12" s="8">
        <f t="shared" si="2"/>
        <v>2.281668268242773E-2</v>
      </c>
      <c r="T12" s="8">
        <f t="shared" si="2"/>
        <v>1.5197695360996133E-2</v>
      </c>
      <c r="U12" s="8">
        <f t="shared" si="2"/>
        <v>1.8528537608403235E-2</v>
      </c>
      <c r="V12" s="8">
        <f t="shared" si="2"/>
        <v>2.2845667635410797E-2</v>
      </c>
      <c r="W12" s="8">
        <f t="shared" si="2"/>
        <v>5.8591593282494099E-4</v>
      </c>
      <c r="X12" s="8">
        <f t="shared" si="2"/>
        <v>3.8806615205845768E-4</v>
      </c>
      <c r="Y12" s="8">
        <f t="shared" si="2"/>
        <v>1.8656035534828214E-2</v>
      </c>
      <c r="AA12" s="8">
        <f t="shared" si="3"/>
        <v>2.1588533092819814E-2</v>
      </c>
      <c r="AB12" s="8">
        <f t="shared" si="3"/>
        <v>1.4468765157981131E-2</v>
      </c>
      <c r="AC12" s="8">
        <f t="shared" si="3"/>
        <v>1.6690408556690926E-2</v>
      </c>
      <c r="AD12" s="8">
        <f t="shared" si="3"/>
        <v>2.2945397254406724E-2</v>
      </c>
      <c r="AE12" s="8">
        <f t="shared" si="3"/>
        <v>5.7621242707154175E-4</v>
      </c>
      <c r="AF12" s="8">
        <f t="shared" si="3"/>
        <v>3.614218724543412E-4</v>
      </c>
      <c r="AG12" s="8">
        <f t="shared" si="3"/>
        <v>1.7775714200999944E-2</v>
      </c>
    </row>
    <row r="13" spans="1:34" x14ac:dyDescent="0.4">
      <c r="A13" s="13" t="s">
        <v>43</v>
      </c>
      <c r="C13" s="8">
        <f t="shared" si="0"/>
        <v>5.8404136880450862E-3</v>
      </c>
      <c r="D13" s="8">
        <f t="shared" si="0"/>
        <v>1.2274648675360423E-2</v>
      </c>
      <c r="E13" s="8">
        <f t="shared" si="0"/>
        <v>7.7082304000914807E-3</v>
      </c>
      <c r="F13" s="8">
        <f t="shared" si="0"/>
        <v>0</v>
      </c>
      <c r="G13" s="8">
        <f t="shared" si="0"/>
        <v>3.2590920462523027E-4</v>
      </c>
      <c r="H13" s="8">
        <f t="shared" si="0"/>
        <v>0</v>
      </c>
      <c r="I13" s="8">
        <f t="shared" si="0"/>
        <v>6.8703099747264773E-3</v>
      </c>
      <c r="K13" s="8">
        <f t="shared" si="1"/>
        <v>1.5982154028112024E-3</v>
      </c>
      <c r="L13" s="8">
        <f t="shared" si="1"/>
        <v>1.7999983609783055E-3</v>
      </c>
      <c r="M13" s="8">
        <f t="shared" si="1"/>
        <v>1.6422660134669301E-3</v>
      </c>
      <c r="N13" s="8">
        <f t="shared" si="1"/>
        <v>1.6785378619890909E-3</v>
      </c>
      <c r="O13" s="8">
        <f t="shared" si="1"/>
        <v>1.4541110213750184E-3</v>
      </c>
      <c r="P13" s="8">
        <f t="shared" si="1"/>
        <v>1.4765447811045849E-3</v>
      </c>
      <c r="Q13" s="8">
        <f t="shared" si="1"/>
        <v>1.9504692704139614E-3</v>
      </c>
      <c r="S13" s="8">
        <f t="shared" si="2"/>
        <v>3.4619850391558078E-3</v>
      </c>
      <c r="T13" s="8">
        <f t="shared" si="2"/>
        <v>4.0755235442812964E-3</v>
      </c>
      <c r="U13" s="8">
        <f t="shared" si="2"/>
        <v>3.5929092561646538E-3</v>
      </c>
      <c r="V13" s="8">
        <f t="shared" si="2"/>
        <v>3.5533198954220586E-3</v>
      </c>
      <c r="W13" s="8">
        <f t="shared" si="2"/>
        <v>3.3818519680283874E-3</v>
      </c>
      <c r="X13" s="8">
        <f t="shared" si="2"/>
        <v>3.1504470164112554E-3</v>
      </c>
      <c r="Y13" s="8">
        <f t="shared" si="2"/>
        <v>4.1419419326721779E-3</v>
      </c>
      <c r="AA13" s="20"/>
      <c r="AB13" s="20"/>
      <c r="AC13" s="20"/>
      <c r="AD13" s="20"/>
      <c r="AE13" s="20"/>
      <c r="AF13" s="20"/>
      <c r="AG13" s="20"/>
    </row>
    <row r="14" spans="1:34" x14ac:dyDescent="0.4">
      <c r="A14" s="13" t="s">
        <v>37</v>
      </c>
      <c r="C14" s="8">
        <f t="shared" ref="C14:I23" si="4">C35*C$20</f>
        <v>0</v>
      </c>
      <c r="D14" s="8">
        <f t="shared" si="4"/>
        <v>0</v>
      </c>
      <c r="E14" s="8">
        <f t="shared" si="4"/>
        <v>0</v>
      </c>
      <c r="F14" s="8">
        <f t="shared" si="4"/>
        <v>0</v>
      </c>
      <c r="G14" s="8">
        <f t="shared" si="4"/>
        <v>0</v>
      </c>
      <c r="H14" s="8">
        <f t="shared" si="4"/>
        <v>2.918012034496847E-3</v>
      </c>
      <c r="I14" s="8">
        <f t="shared" si="4"/>
        <v>9.8727869100088194E-5</v>
      </c>
      <c r="K14" s="8">
        <f t="shared" ref="K14:Q23" si="5">K35*K$20</f>
        <v>0</v>
      </c>
      <c r="L14" s="8">
        <f t="shared" si="5"/>
        <v>0</v>
      </c>
      <c r="M14" s="8">
        <f t="shared" si="5"/>
        <v>0</v>
      </c>
      <c r="N14" s="8">
        <f t="shared" si="5"/>
        <v>0</v>
      </c>
      <c r="O14" s="8">
        <f t="shared" si="5"/>
        <v>0</v>
      </c>
      <c r="P14" s="8">
        <f t="shared" si="5"/>
        <v>5.4510082781330047E-3</v>
      </c>
      <c r="Q14" s="8">
        <f t="shared" si="5"/>
        <v>1.9186468599758776E-4</v>
      </c>
      <c r="S14" s="8">
        <f t="shared" ref="S14:Y23" si="6">S35*S$20</f>
        <v>0</v>
      </c>
      <c r="T14" s="8">
        <f t="shared" si="6"/>
        <v>0</v>
      </c>
      <c r="U14" s="8">
        <f t="shared" si="6"/>
        <v>0</v>
      </c>
      <c r="V14" s="8">
        <f t="shared" si="6"/>
        <v>0</v>
      </c>
      <c r="W14" s="8">
        <f t="shared" si="6"/>
        <v>0</v>
      </c>
      <c r="X14" s="8">
        <f t="shared" si="6"/>
        <v>5.1211675294648706E-3</v>
      </c>
      <c r="Y14" s="8">
        <f t="shared" si="6"/>
        <v>1.9554746388604079E-4</v>
      </c>
      <c r="AA14" s="20"/>
      <c r="AB14" s="20"/>
      <c r="AC14" s="20"/>
      <c r="AD14" s="20"/>
      <c r="AE14" s="20"/>
      <c r="AF14" s="20"/>
      <c r="AG14" s="20"/>
    </row>
    <row r="15" spans="1:34" x14ac:dyDescent="0.4">
      <c r="A15" s="10" t="s">
        <v>11</v>
      </c>
      <c r="C15" s="8">
        <f t="shared" si="4"/>
        <v>0.17275959037997299</v>
      </c>
      <c r="D15" s="8">
        <f t="shared" si="4"/>
        <v>0.10725280085635124</v>
      </c>
      <c r="E15" s="8">
        <f t="shared" si="4"/>
        <v>0.14680640357580502</v>
      </c>
      <c r="F15" s="8">
        <f t="shared" si="4"/>
        <v>0.16984796004430527</v>
      </c>
      <c r="G15" s="8">
        <f t="shared" si="4"/>
        <v>3.7459082865834983E-3</v>
      </c>
      <c r="H15" s="8">
        <f t="shared" si="4"/>
        <v>1.4655854207865661E-3</v>
      </c>
      <c r="I15" s="8">
        <f t="shared" si="4"/>
        <v>0.12023602469657114</v>
      </c>
      <c r="K15" s="8">
        <f t="shared" si="5"/>
        <v>0.16494981154848071</v>
      </c>
      <c r="L15" s="8">
        <f t="shared" si="5"/>
        <v>0.10558430606664748</v>
      </c>
      <c r="M15" s="8">
        <f t="shared" si="5"/>
        <v>0.13872838458358561</v>
      </c>
      <c r="N15" s="8">
        <f t="shared" si="5"/>
        <v>0.1680959383263623</v>
      </c>
      <c r="O15" s="8">
        <f t="shared" si="5"/>
        <v>3.586445279055181E-3</v>
      </c>
      <c r="P15" s="8">
        <f t="shared" si="5"/>
        <v>1.3535634061391751E-3</v>
      </c>
      <c r="Q15" s="8">
        <f t="shared" si="5"/>
        <v>0.13901601097312499</v>
      </c>
      <c r="S15" s="8">
        <f t="shared" si="6"/>
        <v>0.15398995554792969</v>
      </c>
      <c r="T15" s="8">
        <f t="shared" si="6"/>
        <v>0.10147416707100135</v>
      </c>
      <c r="U15" s="8">
        <f t="shared" si="6"/>
        <v>0.12651675411446092</v>
      </c>
      <c r="V15" s="8">
        <f t="shared" si="6"/>
        <v>0.15255854288996398</v>
      </c>
      <c r="W15" s="8">
        <f t="shared" si="6"/>
        <v>3.9457042332832091E-3</v>
      </c>
      <c r="X15" s="8">
        <f t="shared" si="6"/>
        <v>2.7038630299353939E-3</v>
      </c>
      <c r="Y15" s="8">
        <f t="shared" si="6"/>
        <v>0.1253700322145635</v>
      </c>
      <c r="AA15" s="8">
        <f t="shared" ref="AA15:AG19" si="7">AA36*AA$20</f>
        <v>0.14671453779052451</v>
      </c>
      <c r="AB15" s="8">
        <f t="shared" si="7"/>
        <v>9.7204126616959971E-2</v>
      </c>
      <c r="AC15" s="8">
        <f t="shared" si="7"/>
        <v>0.11861471715315519</v>
      </c>
      <c r="AD15" s="8">
        <f t="shared" si="7"/>
        <v>0.14678005058465526</v>
      </c>
      <c r="AE15" s="8">
        <f t="shared" si="7"/>
        <v>3.8105216230170606E-3</v>
      </c>
      <c r="AF15" s="8">
        <f t="shared" si="7"/>
        <v>2.5134064672201095E-3</v>
      </c>
      <c r="AG15" s="8">
        <f t="shared" si="7"/>
        <v>0.1197270884317482</v>
      </c>
    </row>
    <row r="16" spans="1:34" x14ac:dyDescent="0.4">
      <c r="A16" s="3" t="s">
        <v>12</v>
      </c>
      <c r="C16" s="8">
        <f t="shared" si="4"/>
        <v>0</v>
      </c>
      <c r="D16" s="8">
        <f t="shared" si="4"/>
        <v>0</v>
      </c>
      <c r="E16" s="8">
        <f t="shared" si="4"/>
        <v>0</v>
      </c>
      <c r="F16" s="8">
        <f t="shared" si="4"/>
        <v>3.0650057380094564E-4</v>
      </c>
      <c r="G16" s="8">
        <f t="shared" si="4"/>
        <v>0</v>
      </c>
      <c r="H16" s="8">
        <f t="shared" si="4"/>
        <v>0</v>
      </c>
      <c r="I16" s="8">
        <f t="shared" si="4"/>
        <v>2.361329647296464E-5</v>
      </c>
      <c r="K16" s="8">
        <f t="shared" si="5"/>
        <v>0</v>
      </c>
      <c r="L16" s="8">
        <f t="shared" si="5"/>
        <v>1.1831296920268731E-7</v>
      </c>
      <c r="M16" s="8">
        <f t="shared" si="5"/>
        <v>0</v>
      </c>
      <c r="N16" s="8">
        <f t="shared" si="5"/>
        <v>5.1299265751745453E-4</v>
      </c>
      <c r="O16" s="8">
        <f t="shared" si="5"/>
        <v>2.7641351469603935E-5</v>
      </c>
      <c r="P16" s="8">
        <f t="shared" si="5"/>
        <v>0</v>
      </c>
      <c r="Q16" s="8">
        <f t="shared" si="5"/>
        <v>5.0487868923402916E-5</v>
      </c>
      <c r="S16" s="8">
        <f t="shared" si="6"/>
        <v>0</v>
      </c>
      <c r="T16" s="8">
        <f t="shared" si="6"/>
        <v>0</v>
      </c>
      <c r="U16" s="8">
        <f t="shared" si="6"/>
        <v>0</v>
      </c>
      <c r="V16" s="8">
        <f t="shared" si="6"/>
        <v>8.4793737734040545E-4</v>
      </c>
      <c r="W16" s="8">
        <f t="shared" si="6"/>
        <v>0</v>
      </c>
      <c r="X16" s="8">
        <f t="shared" si="6"/>
        <v>0</v>
      </c>
      <c r="Y16" s="8">
        <f t="shared" si="6"/>
        <v>7.4546478278144547E-5</v>
      </c>
      <c r="AA16" s="8">
        <f t="shared" si="7"/>
        <v>6.9856605150736228E-9</v>
      </c>
      <c r="AB16" s="8">
        <f t="shared" si="7"/>
        <v>1.0311760938405953E-5</v>
      </c>
      <c r="AC16" s="8">
        <f t="shared" si="7"/>
        <v>-1.422587643549499E-8</v>
      </c>
      <c r="AD16" s="8">
        <f t="shared" si="7"/>
        <v>7.8753915632049634E-4</v>
      </c>
      <c r="AE16" s="8">
        <f t="shared" si="7"/>
        <v>1.6107518339463826E-5</v>
      </c>
      <c r="AF16" s="8">
        <f t="shared" si="7"/>
        <v>0</v>
      </c>
      <c r="AG16" s="8">
        <f t="shared" si="7"/>
        <v>7.6425421945794738E-5</v>
      </c>
    </row>
    <row r="17" spans="1:34" x14ac:dyDescent="0.4">
      <c r="A17" s="3" t="s">
        <v>13</v>
      </c>
      <c r="C17" s="8">
        <f t="shared" si="4"/>
        <v>6.333466852348564E-4</v>
      </c>
      <c r="D17" s="8">
        <f t="shared" si="4"/>
        <v>6.6460429684536888E-4</v>
      </c>
      <c r="E17" s="8">
        <f t="shared" si="4"/>
        <v>6.3297717171401557E-4</v>
      </c>
      <c r="F17" s="8">
        <f t="shared" si="4"/>
        <v>6.1795239519885602E-4</v>
      </c>
      <c r="G17" s="8">
        <f t="shared" si="4"/>
        <v>4.7046132647875341E-4</v>
      </c>
      <c r="H17" s="8">
        <f t="shared" si="4"/>
        <v>5.1275243705827206E-4</v>
      </c>
      <c r="I17" s="8">
        <f t="shared" si="4"/>
        <v>6.2112475177207593E-4</v>
      </c>
      <c r="K17" s="8">
        <f t="shared" si="5"/>
        <v>4.4997727741127674E-4</v>
      </c>
      <c r="L17" s="8">
        <f t="shared" si="5"/>
        <v>5.3465527157803316E-4</v>
      </c>
      <c r="M17" s="8">
        <f t="shared" si="5"/>
        <v>5.0834525849602374E-4</v>
      </c>
      <c r="N17" s="8">
        <f t="shared" si="5"/>
        <v>4.6441543717234393E-4</v>
      </c>
      <c r="O17" s="8">
        <f t="shared" si="5"/>
        <v>4.2013915691635354E-4</v>
      </c>
      <c r="P17" s="8">
        <f t="shared" si="5"/>
        <v>4.2889820354452849E-4</v>
      </c>
      <c r="Q17" s="8">
        <f t="shared" si="5"/>
        <v>5.6401562539960305E-4</v>
      </c>
      <c r="S17" s="8">
        <f t="shared" si="6"/>
        <v>5.8925635361456658E-4</v>
      </c>
      <c r="T17" s="8">
        <f t="shared" si="6"/>
        <v>3.627333478494308E-4</v>
      </c>
      <c r="U17" s="8">
        <f t="shared" si="6"/>
        <v>4.3114632670840109E-4</v>
      </c>
      <c r="V17" s="8">
        <f t="shared" si="6"/>
        <v>5.7992435650129875E-4</v>
      </c>
      <c r="W17" s="8">
        <f t="shared" si="6"/>
        <v>1.7724414929297269E-5</v>
      </c>
      <c r="X17" s="8">
        <f t="shared" si="6"/>
        <v>1.2944135655600407E-5</v>
      </c>
      <c r="Y17" s="8">
        <f t="shared" si="6"/>
        <v>4.6719442165176563E-4</v>
      </c>
      <c r="AA17" s="8">
        <f t="shared" si="7"/>
        <v>1.7463936822019706E-3</v>
      </c>
      <c r="AB17" s="8">
        <f t="shared" si="7"/>
        <v>1.9189129250806107E-3</v>
      </c>
      <c r="AC17" s="8">
        <f t="shared" si="7"/>
        <v>1.654411925692634E-3</v>
      </c>
      <c r="AD17" s="8">
        <f t="shared" si="7"/>
        <v>1.8244357498501589E-3</v>
      </c>
      <c r="AE17" s="8">
        <f t="shared" si="7"/>
        <v>1.5882854094870409E-3</v>
      </c>
      <c r="AF17" s="8">
        <f t="shared" si="7"/>
        <v>1.5627174880936717E-3</v>
      </c>
      <c r="AG17" s="8">
        <f t="shared" si="7"/>
        <v>2.0272077665405412E-3</v>
      </c>
    </row>
    <row r="18" spans="1:34" x14ac:dyDescent="0.4">
      <c r="A18" s="3" t="s">
        <v>14</v>
      </c>
      <c r="C18" s="8">
        <f t="shared" si="4"/>
        <v>1.2927179013360675E-3</v>
      </c>
      <c r="D18" s="8">
        <f t="shared" si="4"/>
        <v>4.3511108128189204E-4</v>
      </c>
      <c r="E18" s="8">
        <f t="shared" si="4"/>
        <v>7.5553968680289445E-4</v>
      </c>
      <c r="F18" s="8">
        <f t="shared" si="4"/>
        <v>6.3436660393725495E-4</v>
      </c>
      <c r="G18" s="8">
        <f t="shared" si="4"/>
        <v>1.2276311275228896E-6</v>
      </c>
      <c r="H18" s="8">
        <f t="shared" si="4"/>
        <v>7.5027238270360206E-4</v>
      </c>
      <c r="I18" s="8">
        <f t="shared" si="4"/>
        <v>7.2885175682617842E-4</v>
      </c>
      <c r="K18" s="8">
        <f t="shared" si="5"/>
        <v>1.3302846955881224E-3</v>
      </c>
      <c r="L18" s="8">
        <f t="shared" si="5"/>
        <v>4.6410897383993515E-4</v>
      </c>
      <c r="M18" s="8">
        <f t="shared" si="5"/>
        <v>7.558443278744859E-4</v>
      </c>
      <c r="N18" s="8">
        <f t="shared" si="5"/>
        <v>6.78456288858127E-4</v>
      </c>
      <c r="O18" s="8">
        <f t="shared" si="5"/>
        <v>1.5720589246717063E-6</v>
      </c>
      <c r="P18" s="8">
        <f t="shared" si="5"/>
        <v>8.4007280671090422E-4</v>
      </c>
      <c r="Q18" s="8">
        <f t="shared" si="5"/>
        <v>9.0614947080550523E-4</v>
      </c>
      <c r="S18" s="8">
        <f t="shared" si="6"/>
        <v>1.3633692434912713E-3</v>
      </c>
      <c r="T18" s="8">
        <f t="shared" si="6"/>
        <v>4.8454004787350208E-4</v>
      </c>
      <c r="U18" s="8">
        <f t="shared" si="6"/>
        <v>7.7203216987573552E-4</v>
      </c>
      <c r="V18" s="8">
        <f t="shared" si="6"/>
        <v>6.7848819008071016E-4</v>
      </c>
      <c r="W18" s="8">
        <f t="shared" si="6"/>
        <v>1.6071180999544127E-6</v>
      </c>
      <c r="X18" s="8">
        <f t="shared" si="6"/>
        <v>8.5122206228396E-4</v>
      </c>
      <c r="Y18" s="8">
        <f t="shared" si="6"/>
        <v>8.9303825182718754E-4</v>
      </c>
      <c r="AA18" s="8">
        <f t="shared" si="7"/>
        <v>1.4569794136016139E-3</v>
      </c>
      <c r="AB18" s="8">
        <f t="shared" si="7"/>
        <v>5.1691204421474961E-4</v>
      </c>
      <c r="AC18" s="8">
        <f t="shared" si="7"/>
        <v>8.0342422970967962E-4</v>
      </c>
      <c r="AD18" s="8">
        <f t="shared" si="7"/>
        <v>7.2214435871721726E-4</v>
      </c>
      <c r="AE18" s="8">
        <f t="shared" si="7"/>
        <v>2.4777173064555216E-7</v>
      </c>
      <c r="AF18" s="8">
        <f t="shared" si="7"/>
        <v>9.3680189523920418E-4</v>
      </c>
      <c r="AG18" s="8">
        <f t="shared" si="7"/>
        <v>9.583455144328856E-4</v>
      </c>
    </row>
    <row r="19" spans="1:34" x14ac:dyDescent="0.4">
      <c r="A19" s="3" t="s">
        <v>15</v>
      </c>
      <c r="C19" s="8">
        <f t="shared" si="4"/>
        <v>5.0730836480081445E-3</v>
      </c>
      <c r="D19" s="8">
        <f t="shared" si="4"/>
        <v>5.9152269511640928E-3</v>
      </c>
      <c r="E19" s="8">
        <f t="shared" si="4"/>
        <v>5.5199832427294138E-3</v>
      </c>
      <c r="F19" s="8">
        <f t="shared" si="4"/>
        <v>5.1328193377608751E-3</v>
      </c>
      <c r="G19" s="8">
        <f t="shared" si="4"/>
        <v>4.0314774033437684E-3</v>
      </c>
      <c r="H19" s="8">
        <f t="shared" si="4"/>
        <v>7.8717836946668139E-3</v>
      </c>
      <c r="I19" s="8">
        <f t="shared" si="4"/>
        <v>5.3802140592298913E-3</v>
      </c>
      <c r="K19" s="8">
        <f t="shared" si="5"/>
        <v>5.2766003458671233E-3</v>
      </c>
      <c r="L19" s="8">
        <f t="shared" si="5"/>
        <v>6.3503876946988226E-3</v>
      </c>
      <c r="M19" s="8">
        <f t="shared" si="5"/>
        <v>5.824224563888555E-3</v>
      </c>
      <c r="N19" s="8">
        <f t="shared" si="5"/>
        <v>5.5335837684151673E-3</v>
      </c>
      <c r="O19" s="8">
        <f t="shared" si="5"/>
        <v>4.7058746598877066E-3</v>
      </c>
      <c r="P19" s="8">
        <f t="shared" si="5"/>
        <v>9.759092750734083E-3</v>
      </c>
      <c r="Q19" s="8">
        <f t="shared" si="5"/>
        <v>6.78604906172974E-3</v>
      </c>
      <c r="S19" s="8">
        <f t="shared" si="6"/>
        <v>4.8526353510397816E-3</v>
      </c>
      <c r="T19" s="8">
        <f t="shared" si="6"/>
        <v>5.9578031152917339E-3</v>
      </c>
      <c r="U19" s="8">
        <f t="shared" si="6"/>
        <v>5.2644795674778562E-3</v>
      </c>
      <c r="V19" s="8">
        <f t="shared" si="6"/>
        <v>4.9796074902508335E-3</v>
      </c>
      <c r="W19" s="8">
        <f t="shared" si="6"/>
        <v>4.8011368101351943E-3</v>
      </c>
      <c r="X19" s="8">
        <f t="shared" si="6"/>
        <v>9.2131920825749523E-3</v>
      </c>
      <c r="Y19" s="8">
        <f t="shared" si="6"/>
        <v>6.1071244643095789E-3</v>
      </c>
      <c r="AA19" s="8">
        <f t="shared" si="7"/>
        <v>5.6085864708381485E-3</v>
      </c>
      <c r="AB19" s="8">
        <f t="shared" si="7"/>
        <v>6.6813439841506648E-3</v>
      </c>
      <c r="AC19" s="8">
        <f t="shared" si="7"/>
        <v>5.8548695147005239E-3</v>
      </c>
      <c r="AD19" s="8">
        <f t="shared" si="7"/>
        <v>5.7621257634545148E-3</v>
      </c>
      <c r="AE19" s="8">
        <f t="shared" si="7"/>
        <v>5.3344477241551811E-3</v>
      </c>
      <c r="AF19" s="8">
        <f t="shared" si="7"/>
        <v>9.5895183688887893E-3</v>
      </c>
      <c r="AG19" s="8">
        <f t="shared" si="7"/>
        <v>6.9604889364880199E-3</v>
      </c>
    </row>
    <row r="20" spans="1:34" x14ac:dyDescent="0.4">
      <c r="A20" s="4" t="s">
        <v>16</v>
      </c>
      <c r="B20" s="5"/>
      <c r="C20" s="7">
        <v>0.4397909849587136</v>
      </c>
      <c r="D20" s="7">
        <v>0.26702832059149995</v>
      </c>
      <c r="E20" s="7">
        <v>0.36751120518619196</v>
      </c>
      <c r="F20" s="7">
        <v>0.35109669567885166</v>
      </c>
      <c r="G20" s="7">
        <v>3.0489044391709824E-2</v>
      </c>
      <c r="H20" s="7">
        <v>0.18700182736638848</v>
      </c>
      <c r="I20" s="7">
        <v>0.306517389871588</v>
      </c>
      <c r="J20" s="5"/>
      <c r="K20" s="7">
        <v>0.42</v>
      </c>
      <c r="L20" s="7">
        <v>0.25600000000000001</v>
      </c>
      <c r="M20" s="7">
        <v>0.34399999999999997</v>
      </c>
      <c r="N20" s="7">
        <v>0.35199999999999998</v>
      </c>
      <c r="O20" s="7">
        <v>3.4000000000000002E-2</v>
      </c>
      <c r="P20" s="7">
        <v>0.20699999999999999</v>
      </c>
      <c r="Q20" s="7">
        <v>0.35199999999999998</v>
      </c>
      <c r="R20" s="5"/>
      <c r="S20" s="7">
        <v>0.40600000000000003</v>
      </c>
      <c r="T20" s="7">
        <v>0.251</v>
      </c>
      <c r="U20" s="7">
        <v>0.32300000000000001</v>
      </c>
      <c r="V20" s="7">
        <v>0.32700000000000001</v>
      </c>
      <c r="W20" s="7">
        <v>3.6999999999999998E-2</v>
      </c>
      <c r="X20" s="7">
        <v>0.189</v>
      </c>
      <c r="Y20" s="7">
        <v>0.32700000000000001</v>
      </c>
      <c r="AA20" s="7">
        <v>0.39800000000000002</v>
      </c>
      <c r="AB20" s="7">
        <v>0.24199999999999999</v>
      </c>
      <c r="AC20" s="7">
        <v>0.308</v>
      </c>
      <c r="AD20" s="7">
        <v>0.31900000000000001</v>
      </c>
      <c r="AE20" s="7">
        <v>3.4000000000000002E-2</v>
      </c>
      <c r="AF20" s="7">
        <v>0.184</v>
      </c>
      <c r="AG20" s="7">
        <v>0.31900000000000001</v>
      </c>
      <c r="AH20" s="5"/>
    </row>
    <row r="24" spans="1:34" ht="79.3" customHeight="1" x14ac:dyDescent="0.4">
      <c r="A24" s="1" t="s">
        <v>23</v>
      </c>
      <c r="C24" s="2" t="s">
        <v>27</v>
      </c>
      <c r="D24" s="2" t="s">
        <v>26</v>
      </c>
      <c r="E24" s="2" t="s">
        <v>25</v>
      </c>
      <c r="F24" s="2" t="s">
        <v>0</v>
      </c>
      <c r="G24" s="2" t="s">
        <v>29</v>
      </c>
      <c r="H24" s="2" t="s">
        <v>28</v>
      </c>
      <c r="I24" s="2" t="s">
        <v>1</v>
      </c>
      <c r="K24" s="2" t="s">
        <v>27</v>
      </c>
      <c r="L24" s="2" t="s">
        <v>26</v>
      </c>
      <c r="M24" s="2" t="s">
        <v>25</v>
      </c>
      <c r="N24" s="2" t="s">
        <v>0</v>
      </c>
      <c r="O24" s="2" t="s">
        <v>29</v>
      </c>
      <c r="P24" s="2" t="s">
        <v>28</v>
      </c>
      <c r="Q24" s="2" t="s">
        <v>1</v>
      </c>
      <c r="S24" s="2" t="s">
        <v>27</v>
      </c>
      <c r="T24" s="2" t="s">
        <v>26</v>
      </c>
      <c r="U24" s="2" t="s">
        <v>25</v>
      </c>
      <c r="V24" s="2" t="s">
        <v>0</v>
      </c>
      <c r="W24" s="2" t="s">
        <v>29</v>
      </c>
      <c r="X24" s="2" t="s">
        <v>28</v>
      </c>
      <c r="Y24" s="2" t="s">
        <v>1</v>
      </c>
      <c r="AA24" s="2" t="s">
        <v>27</v>
      </c>
      <c r="AB24" s="2" t="s">
        <v>26</v>
      </c>
      <c r="AC24" s="2" t="s">
        <v>25</v>
      </c>
      <c r="AD24" s="2" t="s">
        <v>0</v>
      </c>
      <c r="AE24" s="2" t="s">
        <v>29</v>
      </c>
      <c r="AF24" s="2" t="s">
        <v>28</v>
      </c>
      <c r="AG24" s="2" t="s">
        <v>1</v>
      </c>
    </row>
    <row r="25" spans="1:34" x14ac:dyDescent="0.4">
      <c r="A25" s="3" t="s">
        <v>2</v>
      </c>
      <c r="C25" s="8">
        <v>4.1253473221558538E-3</v>
      </c>
      <c r="D25" s="8">
        <v>4.294567296794654E-3</v>
      </c>
      <c r="E25" s="8">
        <v>4.1134591143279957E-3</v>
      </c>
      <c r="F25" s="8">
        <v>5.1058842156247643E-3</v>
      </c>
      <c r="G25" s="8">
        <v>1.2956626705803685E-3</v>
      </c>
      <c r="H25" s="8">
        <v>7.9150216215340685E-3</v>
      </c>
      <c r="I25" s="8">
        <v>4.3050275318636828E-3</v>
      </c>
      <c r="K25" s="8">
        <v>4.7560832327406665E-3</v>
      </c>
      <c r="L25" s="8">
        <v>5.0699112580087254E-3</v>
      </c>
      <c r="M25" s="8">
        <v>4.7950436093365982E-3</v>
      </c>
      <c r="N25" s="8">
        <v>5.8324814568647626E-3</v>
      </c>
      <c r="O25" s="8">
        <v>1.3549422645894376E-3</v>
      </c>
      <c r="P25" s="8">
        <v>8.4539094052901997E-3</v>
      </c>
      <c r="Q25" s="8">
        <v>4.9817934983234814E-3</v>
      </c>
      <c r="S25" s="8">
        <v>4.2322229959834198E-3</v>
      </c>
      <c r="T25" s="8">
        <v>4.5598030728775862E-3</v>
      </c>
      <c r="U25" s="8">
        <v>4.3199696394582198E-3</v>
      </c>
      <c r="V25" s="8">
        <v>5.2613618961220143E-3</v>
      </c>
      <c r="W25" s="8">
        <v>1.1925474208478325E-3</v>
      </c>
      <c r="X25" s="8">
        <v>9.2875984189304713E-3</v>
      </c>
      <c r="Y25" s="8">
        <v>4.4980510898455723E-3</v>
      </c>
      <c r="AA25" s="8">
        <v>4.0902110809751258E-3</v>
      </c>
      <c r="AB25" s="8">
        <v>4.6529429760840133E-3</v>
      </c>
      <c r="AC25" s="8">
        <v>4.1425733586791767E-3</v>
      </c>
      <c r="AD25" s="8">
        <v>5.4166943709683581E-3</v>
      </c>
      <c r="AE25" s="8">
        <v>3.2702917647131169E-3</v>
      </c>
      <c r="AF25" s="8">
        <v>1.04628505131781E-2</v>
      </c>
      <c r="AG25" s="8">
        <v>4.5281199569202043E-3</v>
      </c>
    </row>
    <row r="26" spans="1:34" x14ac:dyDescent="0.4">
      <c r="A26" s="3" t="s">
        <v>3</v>
      </c>
      <c r="C26" s="8">
        <v>1.9561379959451848E-2</v>
      </c>
      <c r="D26" s="8">
        <v>1.383877828021083E-2</v>
      </c>
      <c r="E26" s="8">
        <v>1.6061281454467988E-2</v>
      </c>
      <c r="F26" s="8">
        <v>1.477818147876029E-2</v>
      </c>
      <c r="G26" s="8">
        <v>2.1234102940593098E-4</v>
      </c>
      <c r="H26" s="8">
        <v>2.1301040973845324E-2</v>
      </c>
      <c r="I26" s="8">
        <v>1.6983364551692547E-2</v>
      </c>
      <c r="K26" s="8">
        <v>2.1138596024622171E-2</v>
      </c>
      <c r="L26" s="8">
        <v>1.5312468575061593E-2</v>
      </c>
      <c r="M26" s="8">
        <v>1.7087377565863763E-2</v>
      </c>
      <c r="N26" s="8">
        <v>1.5609053054884832E-2</v>
      </c>
      <c r="O26" s="8">
        <v>3.5908461353413725E-4</v>
      </c>
      <c r="P26" s="8">
        <v>2.2477368892863628E-2</v>
      </c>
      <c r="Q26" s="8">
        <v>1.8420220553564112E-2</v>
      </c>
      <c r="S26" s="8">
        <v>2.2340586177051713E-2</v>
      </c>
      <c r="T26" s="8">
        <v>1.6207757940971804E-2</v>
      </c>
      <c r="U26" s="8">
        <v>1.8063805641241763E-2</v>
      </c>
      <c r="V26" s="8">
        <v>1.6512376587716208E-2</v>
      </c>
      <c r="W26" s="8">
        <v>3.3169044635288926E-4</v>
      </c>
      <c r="X26" s="8">
        <v>2.5295894295644002E-2</v>
      </c>
      <c r="Y26" s="8">
        <v>1.9458855830250081E-2</v>
      </c>
      <c r="AA26" s="8">
        <v>2.3229238234529676E-2</v>
      </c>
      <c r="AB26" s="8">
        <v>1.6909002525859116E-2</v>
      </c>
      <c r="AC26" s="8">
        <v>1.8535909166027431E-2</v>
      </c>
      <c r="AD26" s="8">
        <v>1.719875219863632E-2</v>
      </c>
      <c r="AE26" s="8">
        <v>5.7437107813432511E-5</v>
      </c>
      <c r="AF26" s="8">
        <v>2.8067091342806483E-2</v>
      </c>
      <c r="AG26" s="8">
        <v>2.0331047397412722E-2</v>
      </c>
    </row>
    <row r="27" spans="1:34" x14ac:dyDescent="0.4">
      <c r="A27" s="3" t="s">
        <v>4</v>
      </c>
      <c r="C27" s="8">
        <v>2.3890075569360921E-3</v>
      </c>
      <c r="D27" s="8">
        <v>1.2981193758739968E-3</v>
      </c>
      <c r="E27" s="8">
        <v>1.7118623088803046E-3</v>
      </c>
      <c r="F27" s="8">
        <v>1.3963760590001201E-3</v>
      </c>
      <c r="G27" s="8">
        <v>4.1382807455367177E-3</v>
      </c>
      <c r="H27" s="8">
        <v>7.7530301146109459E-3</v>
      </c>
      <c r="I27" s="8">
        <v>2.0676017422387029E-3</v>
      </c>
      <c r="K27" s="8">
        <v>2.5936325322159569E-3</v>
      </c>
      <c r="L27" s="8">
        <v>1.4485918166935701E-3</v>
      </c>
      <c r="M27" s="8">
        <v>1.8757635282186061E-3</v>
      </c>
      <c r="N27" s="8">
        <v>1.5094438382640123E-3</v>
      </c>
      <c r="O27" s="8">
        <v>4.8674043664287724E-3</v>
      </c>
      <c r="P27" s="8">
        <v>8.1483058156088493E-3</v>
      </c>
      <c r="Q27" s="8">
        <v>2.2603490284832345E-3</v>
      </c>
      <c r="S27" s="8">
        <v>2.7222229658154539E-3</v>
      </c>
      <c r="T27" s="8">
        <v>1.538000675098372E-3</v>
      </c>
      <c r="U27" s="8">
        <v>1.973359221795078E-3</v>
      </c>
      <c r="V27" s="8">
        <v>1.6150384601516428E-3</v>
      </c>
      <c r="W27" s="8">
        <v>4.7165831387941974E-3</v>
      </c>
      <c r="X27" s="8">
        <v>8.9610849938334854E-3</v>
      </c>
      <c r="Y27" s="8">
        <v>2.3856645724875491E-3</v>
      </c>
      <c r="AA27" s="8">
        <v>2.8069779712840484E-3</v>
      </c>
      <c r="AB27" s="8">
        <v>1.5932339051713E-3</v>
      </c>
      <c r="AC27" s="8">
        <v>2.0462192679897872E-3</v>
      </c>
      <c r="AD27" s="8">
        <v>1.6700447426651918E-3</v>
      </c>
      <c r="AE27" s="8">
        <v>3.3216770220032749E-3</v>
      </c>
      <c r="AF27" s="8">
        <v>9.5411015425145851E-3</v>
      </c>
      <c r="AG27" s="8">
        <v>2.4707642803059064E-3</v>
      </c>
    </row>
    <row r="28" spans="1:34" x14ac:dyDescent="0.4">
      <c r="A28" s="3" t="s">
        <v>5</v>
      </c>
      <c r="C28" s="8">
        <v>8.0216947169410146E-3</v>
      </c>
      <c r="D28" s="8">
        <v>1.4027954876173306E-2</v>
      </c>
      <c r="E28" s="8">
        <v>9.4866025968260385E-3</v>
      </c>
      <c r="F28" s="8">
        <v>1.3555514076127824E-2</v>
      </c>
      <c r="G28" s="8">
        <v>0.10331092804701399</v>
      </c>
      <c r="H28" s="8">
        <v>1.4961455679082159E-2</v>
      </c>
      <c r="I28" s="8">
        <v>1.1895608350932238E-2</v>
      </c>
      <c r="K28" s="8">
        <v>7.6773870186520946E-3</v>
      </c>
      <c r="L28" s="8">
        <v>1.5102604205945296E-2</v>
      </c>
      <c r="M28" s="8">
        <v>1.0447106053408208E-2</v>
      </c>
      <c r="N28" s="8">
        <v>9.6641052256848242E-3</v>
      </c>
      <c r="O28" s="8">
        <v>8.4123424688003032E-2</v>
      </c>
      <c r="P28" s="8">
        <v>1.4698894268962714E-2</v>
      </c>
      <c r="Q28" s="8">
        <v>1.147384408045251E-2</v>
      </c>
      <c r="S28" s="8">
        <v>6.6798825452874643E-3</v>
      </c>
      <c r="T28" s="8">
        <v>1.2747494554277563E-2</v>
      </c>
      <c r="U28" s="8">
        <v>8.7203953102735245E-3</v>
      </c>
      <c r="V28" s="8">
        <v>8.4506733208860735E-3</v>
      </c>
      <c r="W28" s="8">
        <v>7.2682109970050424E-2</v>
      </c>
      <c r="X28" s="8">
        <v>1.3153581284110896E-2</v>
      </c>
      <c r="Y28" s="8">
        <v>9.9439891919173087E-3</v>
      </c>
      <c r="AA28" s="8">
        <v>9.9726271106533159E-3</v>
      </c>
      <c r="AB28" s="8">
        <v>1.9733849168095667E-2</v>
      </c>
      <c r="AC28" s="8">
        <v>1.3711155160314643E-2</v>
      </c>
      <c r="AD28" s="8">
        <v>1.2848130281398607E-2</v>
      </c>
      <c r="AE28" s="8">
        <v>0.11101859621514538</v>
      </c>
      <c r="AF28" s="8">
        <v>2.1185712294485032E-2</v>
      </c>
      <c r="AG28" s="8">
        <v>1.5135791494218889E-2</v>
      </c>
    </row>
    <row r="29" spans="1:34" x14ac:dyDescent="0.4">
      <c r="A29" s="3" t="s">
        <v>6</v>
      </c>
      <c r="C29" s="8">
        <v>0.18098483097253784</v>
      </c>
      <c r="D29" s="8">
        <v>0.21278408121503498</v>
      </c>
      <c r="E29" s="8">
        <v>0.2135303161210195</v>
      </c>
      <c r="F29" s="8">
        <v>0.18426918712725035</v>
      </c>
      <c r="G29" s="8">
        <v>0.44481140995168206</v>
      </c>
      <c r="H29" s="8">
        <v>5.4668759121405335E-2</v>
      </c>
      <c r="I29" s="8">
        <v>0.19339768331905369</v>
      </c>
      <c r="K29" s="8">
        <v>0.18761251417252578</v>
      </c>
      <c r="L29" s="8">
        <v>0.22430194646660373</v>
      </c>
      <c r="M29" s="8">
        <v>0.22415358413895192</v>
      </c>
      <c r="N29" s="8">
        <v>0.18642263293707728</v>
      </c>
      <c r="O29" s="8">
        <v>0.4442881373124562</v>
      </c>
      <c r="P29" s="8">
        <v>5.2384161219986528E-2</v>
      </c>
      <c r="Q29" s="8">
        <v>0.20098818831203469</v>
      </c>
      <c r="S29" s="8">
        <v>0.18784777212384363</v>
      </c>
      <c r="T29" s="8">
        <v>0.22323231178026959</v>
      </c>
      <c r="U29" s="8">
        <v>0.22571266021549624</v>
      </c>
      <c r="V29" s="8">
        <v>0.189044372026134</v>
      </c>
      <c r="W29" s="8">
        <v>0.44563064484655662</v>
      </c>
      <c r="X29" s="8">
        <v>5.8217616320425748E-2</v>
      </c>
      <c r="Y29" s="8">
        <v>0.20152765030900663</v>
      </c>
      <c r="AA29" s="8">
        <v>0.18728461840678712</v>
      </c>
      <c r="AB29" s="8">
        <v>0.21981202835155572</v>
      </c>
      <c r="AC29" s="8">
        <v>0.22177900792713462</v>
      </c>
      <c r="AD29" s="8">
        <v>0.18806656004229289</v>
      </c>
      <c r="AE29" s="8">
        <v>0.45567150315734001</v>
      </c>
      <c r="AF29" s="8">
        <v>5.9965450746117033E-2</v>
      </c>
      <c r="AG29" s="8">
        <v>0.19957522531534147</v>
      </c>
    </row>
    <row r="30" spans="1:34" x14ac:dyDescent="0.4">
      <c r="A30" s="3" t="s">
        <v>7</v>
      </c>
      <c r="C30" s="8">
        <v>3.0807040905700862E-3</v>
      </c>
      <c r="D30" s="8">
        <v>5.9359114719220183E-3</v>
      </c>
      <c r="E30" s="8">
        <v>4.0904650483810801E-3</v>
      </c>
      <c r="F30" s="8">
        <v>3.9253206716424677E-3</v>
      </c>
      <c r="G30" s="8">
        <v>3.9421592105587495E-2</v>
      </c>
      <c r="H30" s="8">
        <v>6.3471429906032072E-3</v>
      </c>
      <c r="I30" s="8">
        <v>4.6531077790870371E-3</v>
      </c>
      <c r="K30" s="8">
        <v>3.5711248221574161E-3</v>
      </c>
      <c r="L30" s="8">
        <v>6.4540559887640457E-3</v>
      </c>
      <c r="M30" s="8">
        <v>4.7737484498433973E-3</v>
      </c>
      <c r="N30" s="8">
        <v>4.5181923861707263E-3</v>
      </c>
      <c r="O30" s="8">
        <v>3.8660697433246266E-2</v>
      </c>
      <c r="P30" s="8">
        <v>6.9961861569595831E-3</v>
      </c>
      <c r="Q30" s="8">
        <v>5.1552766357582823E-3</v>
      </c>
      <c r="S30" s="8">
        <v>1.9423194766082044E-3</v>
      </c>
      <c r="T30" s="8">
        <v>3.6560622170308623E-3</v>
      </c>
      <c r="U30" s="8">
        <v>2.4598181891983375E-3</v>
      </c>
      <c r="V30" s="8">
        <v>2.4641560805744611E-3</v>
      </c>
      <c r="W30" s="8">
        <v>2.0950535909365287E-2</v>
      </c>
      <c r="X30" s="8">
        <v>3.6840602062716285E-3</v>
      </c>
      <c r="Y30" s="8">
        <v>2.8673109834812015E-3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</row>
    <row r="31" spans="1:34" x14ac:dyDescent="0.4">
      <c r="A31" s="3" t="s">
        <v>8</v>
      </c>
      <c r="C31" s="8">
        <v>1.188575969175313E-3</v>
      </c>
      <c r="D31" s="8">
        <v>6.4301077812590655E-4</v>
      </c>
      <c r="E31" s="8">
        <v>8.4783884556540888E-4</v>
      </c>
      <c r="F31" s="8">
        <v>6.8979928915351564E-4</v>
      </c>
      <c r="G31" s="8">
        <v>2.5338671123027008E-4</v>
      </c>
      <c r="H31" s="8">
        <v>2.177106372814206E-3</v>
      </c>
      <c r="I31" s="8">
        <v>9.6808646882133543E-4</v>
      </c>
      <c r="K31" s="8">
        <v>1.3419272772837918E-3</v>
      </c>
      <c r="L31" s="8">
        <v>7.4792817790941845E-4</v>
      </c>
      <c r="M31" s="8">
        <v>9.6996479162877113E-4</v>
      </c>
      <c r="N31" s="8">
        <v>7.7620118873676224E-4</v>
      </c>
      <c r="O31" s="8">
        <v>3.0120094885139692E-4</v>
      </c>
      <c r="P31" s="8">
        <v>2.3139517818124146E-3</v>
      </c>
      <c r="Q31" s="8">
        <v>1.0983474329091184E-3</v>
      </c>
      <c r="S31" s="8">
        <v>1.4984605731025082E-3</v>
      </c>
      <c r="T31" s="8">
        <v>8.418151791212314E-4</v>
      </c>
      <c r="U31" s="8">
        <v>1.0775531807181572E-3</v>
      </c>
      <c r="V31" s="8">
        <v>8.802305286230445E-4</v>
      </c>
      <c r="W31" s="8">
        <v>3.1758068282232069E-4</v>
      </c>
      <c r="X31" s="8">
        <v>2.5221803703582603E-3</v>
      </c>
      <c r="Y31" s="8">
        <v>1.2244273401680018E-3</v>
      </c>
      <c r="AA31" s="8">
        <v>1.5389797287046515E-3</v>
      </c>
      <c r="AB31" s="8">
        <v>8.7353615506762666E-4</v>
      </c>
      <c r="AC31" s="8">
        <v>1.1182068565187618E-3</v>
      </c>
      <c r="AD31" s="8">
        <v>9.0956966044581083E-4</v>
      </c>
      <c r="AE31" s="8">
        <v>1.1984441426145742E-5</v>
      </c>
      <c r="AF31" s="8">
        <v>2.714479501910597E-3</v>
      </c>
      <c r="AG31" s="8">
        <v>1.266590835257224E-3</v>
      </c>
    </row>
    <row r="32" spans="1:34" x14ac:dyDescent="0.4">
      <c r="A32" s="3" t="s">
        <v>17</v>
      </c>
      <c r="C32" s="8">
        <v>0.30451688163980795</v>
      </c>
      <c r="D32" s="8">
        <v>0.21695168155850758</v>
      </c>
      <c r="E32" s="8">
        <v>0.25696603867282058</v>
      </c>
      <c r="F32" s="8">
        <v>0.20647925054652497</v>
      </c>
      <c r="G32" s="8">
        <v>0.10831231720186084</v>
      </c>
      <c r="H32" s="8">
        <v>0.81122808317242479</v>
      </c>
      <c r="I32" s="8">
        <v>0.27433767219685462</v>
      </c>
      <c r="K32" s="8">
        <v>0.30260369639216783</v>
      </c>
      <c r="L32" s="8">
        <v>0.2243714942677614</v>
      </c>
      <c r="M32" s="8">
        <v>0.25142378316523506</v>
      </c>
      <c r="N32" s="8">
        <v>0.20504029764029427</v>
      </c>
      <c r="O32" s="8">
        <v>0.11039780647651574</v>
      </c>
      <c r="P32" s="8">
        <v>0.78979038207567953</v>
      </c>
      <c r="Q32" s="8">
        <v>0.27502475114046454</v>
      </c>
      <c r="S32" s="8">
        <v>0.31196341930570948</v>
      </c>
      <c r="T32" s="8">
        <v>0.22903961319671393</v>
      </c>
      <c r="U32" s="8">
        <v>0.25746854063559338</v>
      </c>
      <c r="V32" s="8">
        <v>0.20683146132924185</v>
      </c>
      <c r="W32" s="8">
        <v>0.11001775414464335</v>
      </c>
      <c r="X32" s="8">
        <v>0.7654340581401371</v>
      </c>
      <c r="Y32" s="8">
        <v>0.28131894131887852</v>
      </c>
      <c r="AA32" s="8">
        <v>0.32606469059358234</v>
      </c>
      <c r="AB32" s="8">
        <v>0.23725031398706931</v>
      </c>
      <c r="AC32" s="8">
        <v>0.27237531412673655</v>
      </c>
      <c r="AD32" s="8">
        <v>0.21332067858633774</v>
      </c>
      <c r="AE32" s="8">
        <v>9.3536084591531218E-2</v>
      </c>
      <c r="AF32" s="8">
        <v>0.78673795486390063</v>
      </c>
      <c r="AG32" s="8">
        <v>0.29423079842538563</v>
      </c>
    </row>
    <row r="33" spans="1:34" x14ac:dyDescent="0.4">
      <c r="A33" s="3" t="s">
        <v>18</v>
      </c>
      <c r="C33" s="8">
        <v>5.4114850167103268E-2</v>
      </c>
      <c r="D33" s="8">
        <v>5.6334618069718123E-2</v>
      </c>
      <c r="E33" s="8">
        <v>5.3958904852655469E-2</v>
      </c>
      <c r="F33" s="8">
        <v>6.6977187063783639E-2</v>
      </c>
      <c r="G33" s="8">
        <v>1.699604561996601E-2</v>
      </c>
      <c r="H33" s="8">
        <v>1.3581253602725086E-3</v>
      </c>
      <c r="I33" s="8">
        <v>5.4356721077527287E-2</v>
      </c>
      <c r="K33" s="8">
        <v>5.5360064074876154E-2</v>
      </c>
      <c r="L33" s="8">
        <v>5.9012973146721846E-2</v>
      </c>
      <c r="M33" s="8">
        <v>5.5813556757654363E-2</v>
      </c>
      <c r="N33" s="8">
        <v>6.7889170850674654E-2</v>
      </c>
      <c r="O33" s="8">
        <v>1.5771315789653483E-2</v>
      </c>
      <c r="P33" s="8">
        <v>1.4557764873473328E-3</v>
      </c>
      <c r="Q33" s="8">
        <v>5.5980618646433958E-2</v>
      </c>
      <c r="S33" s="8">
        <v>5.6198725818787508E-2</v>
      </c>
      <c r="T33" s="8">
        <v>6.0548587095602124E-2</v>
      </c>
      <c r="U33" s="8">
        <v>5.7363893524468218E-2</v>
      </c>
      <c r="V33" s="8">
        <v>6.986442701960488E-2</v>
      </c>
      <c r="W33" s="8">
        <v>1.5835565752025434E-2</v>
      </c>
      <c r="X33" s="8">
        <v>2.0532600638013634E-3</v>
      </c>
      <c r="Y33" s="8">
        <v>5.705209643678353E-2</v>
      </c>
      <c r="AA33" s="8">
        <v>5.4242545459346266E-2</v>
      </c>
      <c r="AB33" s="8">
        <v>5.9788285776781538E-2</v>
      </c>
      <c r="AC33" s="8">
        <v>5.4189638171074438E-2</v>
      </c>
      <c r="AD33" s="8">
        <v>7.1929144998140196E-2</v>
      </c>
      <c r="AE33" s="8">
        <v>1.6947424325633578E-2</v>
      </c>
      <c r="AF33" s="8">
        <v>1.9642493068170717E-3</v>
      </c>
      <c r="AG33" s="8">
        <v>5.5723242009404213E-2</v>
      </c>
    </row>
    <row r="34" spans="1:34" x14ac:dyDescent="0.4">
      <c r="A34" s="13" t="s">
        <v>36</v>
      </c>
      <c r="C34" s="8">
        <v>1.3279975915362086E-2</v>
      </c>
      <c r="D34" s="8">
        <v>4.5967591183476701E-2</v>
      </c>
      <c r="E34" s="8">
        <v>2.0974137091102473E-2</v>
      </c>
      <c r="F34" s="8">
        <v>0</v>
      </c>
      <c r="G34" s="8">
        <v>1.068938732346256E-2</v>
      </c>
      <c r="H34" s="8">
        <v>0</v>
      </c>
      <c r="I34" s="8">
        <v>2.2414095257710227E-2</v>
      </c>
      <c r="K34" s="8">
        <v>3.8052747685981014E-3</v>
      </c>
      <c r="L34" s="8">
        <v>7.0312435975715057E-3</v>
      </c>
      <c r="M34" s="8">
        <v>4.7740291089154946E-3</v>
      </c>
      <c r="N34" s="8">
        <v>4.7685734715599178E-3</v>
      </c>
      <c r="O34" s="8">
        <v>4.2767971216912302E-2</v>
      </c>
      <c r="P34" s="8">
        <v>7.1330665753844688E-3</v>
      </c>
      <c r="Q34" s="8">
        <v>5.5411058818578456E-3</v>
      </c>
      <c r="S34" s="8">
        <v>8.5270567466891808E-3</v>
      </c>
      <c r="T34" s="8">
        <v>1.6237145594746202E-2</v>
      </c>
      <c r="U34" s="8">
        <v>1.1123558068621218E-2</v>
      </c>
      <c r="V34" s="8">
        <v>1.0866421698538405E-2</v>
      </c>
      <c r="W34" s="8">
        <v>9.1401404541307768E-2</v>
      </c>
      <c r="X34" s="8">
        <v>1.6669031832863786E-2</v>
      </c>
      <c r="Y34" s="8">
        <v>1.2666489090740606E-2</v>
      </c>
      <c r="AA34" s="19"/>
      <c r="AB34" s="19"/>
      <c r="AC34" s="19"/>
      <c r="AD34" s="19"/>
      <c r="AE34" s="19"/>
      <c r="AF34" s="19"/>
      <c r="AG34" s="19"/>
    </row>
    <row r="35" spans="1:34" x14ac:dyDescent="0.4">
      <c r="A35" s="13" t="s">
        <v>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1.5604189946120962E-2</v>
      </c>
      <c r="I35" s="8">
        <v>3.220954907042929E-4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2.6333373324314034E-2</v>
      </c>
      <c r="Q35" s="8">
        <v>5.4507013067496524E-4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2.7096124494523123E-2</v>
      </c>
      <c r="Y35" s="8">
        <v>5.9800447671572101E-4</v>
      </c>
      <c r="AA35" s="19"/>
      <c r="AB35" s="19"/>
      <c r="AC35" s="19"/>
      <c r="AD35" s="19"/>
      <c r="AE35" s="19"/>
      <c r="AF35" s="19"/>
      <c r="AG35" s="19"/>
    </row>
    <row r="36" spans="1:34" x14ac:dyDescent="0.4">
      <c r="A36" s="3" t="s">
        <v>19</v>
      </c>
      <c r="C36" s="8">
        <v>0.39282203657765108</v>
      </c>
      <c r="D36" s="8">
        <v>0.40165328014187163</v>
      </c>
      <c r="E36" s="8">
        <v>0.39946102732140804</v>
      </c>
      <c r="F36" s="8">
        <v>0.48376405171202547</v>
      </c>
      <c r="G36" s="8">
        <v>0.12286079676547802</v>
      </c>
      <c r="H36" s="8">
        <v>7.8372786053853769E-3</v>
      </c>
      <c r="I36" s="8">
        <v>0.3922649372257237</v>
      </c>
      <c r="K36" s="8">
        <v>0.39273764654400173</v>
      </c>
      <c r="L36" s="8">
        <v>0.41243869557284174</v>
      </c>
      <c r="M36" s="8">
        <v>0.40328018774298147</v>
      </c>
      <c r="N36" s="8">
        <v>0.47754527933625657</v>
      </c>
      <c r="O36" s="8">
        <v>0.10548368467809355</v>
      </c>
      <c r="P36" s="8">
        <v>6.5389536528462572E-3</v>
      </c>
      <c r="Q36" s="8">
        <v>0.39493184935546877</v>
      </c>
      <c r="S36" s="8">
        <v>0.37928560479785633</v>
      </c>
      <c r="T36" s="8">
        <v>0.40427955008367072</v>
      </c>
      <c r="U36" s="8">
        <v>0.39169273719647341</v>
      </c>
      <c r="V36" s="8">
        <v>0.4665398865136513</v>
      </c>
      <c r="W36" s="8">
        <v>0.10664065495360024</v>
      </c>
      <c r="X36" s="8">
        <v>1.4306153597541766E-2</v>
      </c>
      <c r="Y36" s="8">
        <v>0.3833945939283287</v>
      </c>
      <c r="AA36" s="8">
        <v>0.3686294919359912</v>
      </c>
      <c r="AB36" s="8">
        <v>0.40166994469818174</v>
      </c>
      <c r="AC36" s="8">
        <v>0.38511271802972463</v>
      </c>
      <c r="AD36" s="8">
        <v>0.46012555042211678</v>
      </c>
      <c r="AE36" s="8">
        <v>0.11207416538285471</v>
      </c>
      <c r="AF36" s="8">
        <v>1.365981775663103E-2</v>
      </c>
      <c r="AG36" s="8">
        <v>0.37532002643181256</v>
      </c>
    </row>
    <row r="37" spans="1:34" x14ac:dyDescent="0.4">
      <c r="A37" s="3" t="s">
        <v>12</v>
      </c>
      <c r="C37" s="8">
        <v>0</v>
      </c>
      <c r="D37" s="8">
        <v>0</v>
      </c>
      <c r="E37" s="8">
        <v>0</v>
      </c>
      <c r="F37" s="8">
        <v>8.7298051383913301E-4</v>
      </c>
      <c r="G37" s="8">
        <v>0</v>
      </c>
      <c r="H37" s="8">
        <v>0</v>
      </c>
      <c r="I37" s="8">
        <v>7.7037379454578952E-5</v>
      </c>
      <c r="K37" s="8">
        <v>0</v>
      </c>
      <c r="L37" s="8">
        <v>4.6216003594799729E-7</v>
      </c>
      <c r="M37" s="8">
        <v>0</v>
      </c>
      <c r="N37" s="8">
        <v>1.4573655043109504E-3</v>
      </c>
      <c r="O37" s="8">
        <v>8.1298092557658623E-4</v>
      </c>
      <c r="P37" s="8">
        <v>0</v>
      </c>
      <c r="Q37" s="8">
        <v>1.4343144580512192E-4</v>
      </c>
      <c r="S37" s="8">
        <v>0</v>
      </c>
      <c r="T37" s="8">
        <v>0</v>
      </c>
      <c r="U37" s="8">
        <v>0</v>
      </c>
      <c r="V37" s="8">
        <v>2.5930806646495578E-3</v>
      </c>
      <c r="W37" s="8">
        <v>0</v>
      </c>
      <c r="X37" s="8">
        <v>0</v>
      </c>
      <c r="Y37" s="8">
        <v>2.2797088158453991E-4</v>
      </c>
      <c r="AA37" s="8">
        <v>1.7551910841893524E-8</v>
      </c>
      <c r="AB37" s="8">
        <v>4.2610582390107243E-5</v>
      </c>
      <c r="AC37" s="8">
        <v>-4.6187910504853865E-8</v>
      </c>
      <c r="AD37" s="8">
        <v>2.4687747847037503E-3</v>
      </c>
      <c r="AE37" s="8">
        <v>4.7375053939599483E-4</v>
      </c>
      <c r="AF37" s="8">
        <v>0</v>
      </c>
      <c r="AG37" s="8">
        <v>2.395781252219271E-4</v>
      </c>
    </row>
    <row r="38" spans="1:34" x14ac:dyDescent="0.4">
      <c r="A38" s="3" t="s">
        <v>13</v>
      </c>
      <c r="C38" s="8">
        <v>1.4401083853374423E-3</v>
      </c>
      <c r="D38" s="8">
        <v>2.4888906741172253E-3</v>
      </c>
      <c r="E38" s="8">
        <v>1.7223343473114806E-3</v>
      </c>
      <c r="F38" s="8">
        <v>1.7600632612164979E-3</v>
      </c>
      <c r="G38" s="8">
        <v>1.5430504165183838E-2</v>
      </c>
      <c r="H38" s="8">
        <v>2.7419648475073334E-3</v>
      </c>
      <c r="I38" s="8">
        <v>2.0263931910430568E-3</v>
      </c>
      <c r="K38" s="8">
        <v>1.0713744700268494E-3</v>
      </c>
      <c r="L38" s="8">
        <v>2.088497154601692E-3</v>
      </c>
      <c r="M38" s="8">
        <v>1.4777478444651855E-3</v>
      </c>
      <c r="N38" s="8">
        <v>1.3193620374214318E-3</v>
      </c>
      <c r="O38" s="8">
        <v>1.2357034026951574E-2</v>
      </c>
      <c r="P38" s="8">
        <v>2.0719719977996547E-3</v>
      </c>
      <c r="Q38" s="8">
        <v>1.6023171176125087E-3</v>
      </c>
      <c r="S38" s="8">
        <v>1.4513703290999177E-3</v>
      </c>
      <c r="T38" s="8">
        <v>1.4451527802766167E-3</v>
      </c>
      <c r="U38" s="8">
        <v>1.3348183489424181E-3</v>
      </c>
      <c r="V38" s="8">
        <v>1.7734689801262957E-3</v>
      </c>
      <c r="W38" s="8">
        <v>4.7903824133235865E-4</v>
      </c>
      <c r="X38" s="8">
        <v>6.8487490241271999E-5</v>
      </c>
      <c r="Y38" s="8">
        <v>1.4287291182011181E-3</v>
      </c>
      <c r="AA38" s="8">
        <v>4.3879238246280665E-3</v>
      </c>
      <c r="AB38" s="8">
        <v>7.9293922523992182E-3</v>
      </c>
      <c r="AC38" s="8">
        <v>5.3714672912098509E-3</v>
      </c>
      <c r="AD38" s="8">
        <v>5.7192343255490869E-3</v>
      </c>
      <c r="AE38" s="8">
        <v>4.6714276749618845E-2</v>
      </c>
      <c r="AF38" s="8">
        <v>8.4930298265960425E-3</v>
      </c>
      <c r="AG38" s="8">
        <v>6.3548832806913516E-3</v>
      </c>
    </row>
    <row r="39" spans="1:34" x14ac:dyDescent="0.4">
      <c r="A39" s="3" t="s">
        <v>14</v>
      </c>
      <c r="C39" s="8">
        <v>2.9393915417739278E-3</v>
      </c>
      <c r="D39" s="8">
        <v>1.6294566820405734E-3</v>
      </c>
      <c r="E39" s="8">
        <v>2.0558276214193683E-3</v>
      </c>
      <c r="F39" s="8">
        <v>1.8068145093496136E-3</v>
      </c>
      <c r="G39" s="8">
        <v>4.0264663980635969E-5</v>
      </c>
      <c r="H39" s="8">
        <v>4.0121125727483409E-3</v>
      </c>
      <c r="I39" s="8">
        <v>2.3778479815827827E-3</v>
      </c>
      <c r="K39" s="8">
        <v>3.1673445133050533E-3</v>
      </c>
      <c r="L39" s="8">
        <v>1.8129256790622467E-3</v>
      </c>
      <c r="M39" s="8">
        <v>2.1972218833560637E-3</v>
      </c>
      <c r="N39" s="8">
        <v>1.9274326388014973E-3</v>
      </c>
      <c r="O39" s="8">
        <v>4.6237027196226653E-5</v>
      </c>
      <c r="P39" s="8">
        <v>4.0583227377338372E-3</v>
      </c>
      <c r="Q39" s="8">
        <v>2.5742882693338218E-3</v>
      </c>
      <c r="S39" s="8">
        <v>3.3580523238701263E-3</v>
      </c>
      <c r="T39" s="8">
        <v>1.9304384377430361E-3</v>
      </c>
      <c r="U39" s="8">
        <v>2.3901924763954658E-3</v>
      </c>
      <c r="V39" s="8">
        <v>2.0748874314394806E-3</v>
      </c>
      <c r="W39" s="8">
        <v>4.3435624323092241E-5</v>
      </c>
      <c r="X39" s="8">
        <v>4.5038204353648678E-3</v>
      </c>
      <c r="Y39" s="8">
        <v>2.7310038282176989E-3</v>
      </c>
      <c r="AA39" s="8">
        <v>3.6607522954814416E-3</v>
      </c>
      <c r="AB39" s="8">
        <v>2.1360001827055771E-3</v>
      </c>
      <c r="AC39" s="8">
        <v>2.6085202263301287E-3</v>
      </c>
      <c r="AD39" s="8">
        <v>2.2637754191762297E-3</v>
      </c>
      <c r="AE39" s="8">
        <v>7.2874038425162395E-6</v>
      </c>
      <c r="AF39" s="8">
        <v>5.0913146480391532E-3</v>
      </c>
      <c r="AG39" s="8">
        <v>3.0042179135827134E-3</v>
      </c>
      <c r="AH39" s="5"/>
    </row>
    <row r="40" spans="1:34" x14ac:dyDescent="0.4">
      <c r="A40" s="3" t="s">
        <v>15</v>
      </c>
      <c r="C40" s="8">
        <v>1.1535215185196195E-2</v>
      </c>
      <c r="D40" s="8">
        <v>2.2152058396132483E-2</v>
      </c>
      <c r="E40" s="8">
        <v>1.5019904603814267E-2</v>
      </c>
      <c r="F40" s="8">
        <v>1.4619389475701213E-2</v>
      </c>
      <c r="G40" s="8">
        <v>0.13222708299903141</v>
      </c>
      <c r="H40" s="8">
        <v>4.2094688621645414E-2</v>
      </c>
      <c r="I40" s="8">
        <v>1.7552720455710102E-2</v>
      </c>
      <c r="K40" s="8">
        <v>1.2563334156826485E-2</v>
      </c>
      <c r="L40" s="8">
        <v>2.4806201932417275E-2</v>
      </c>
      <c r="M40" s="8">
        <v>1.6930885360141149E-2</v>
      </c>
      <c r="N40" s="8">
        <v>1.5720408432997636E-2</v>
      </c>
      <c r="O40" s="8">
        <v>0.13840807823199136</v>
      </c>
      <c r="P40" s="8">
        <v>4.7145375607411028E-2</v>
      </c>
      <c r="Q40" s="8">
        <v>1.9278548470823127E-2</v>
      </c>
      <c r="S40" s="8">
        <v>1.1952303820295027E-2</v>
      </c>
      <c r="T40" s="8">
        <v>2.3736267391600532E-2</v>
      </c>
      <c r="U40" s="8">
        <v>1.6298698351324633E-2</v>
      </c>
      <c r="V40" s="8">
        <v>1.5228157462540774E-2</v>
      </c>
      <c r="W40" s="8">
        <v>0.12976045432797823</v>
      </c>
      <c r="X40" s="8">
        <v>4.8747048055952126E-2</v>
      </c>
      <c r="Y40" s="8">
        <v>1.8676221603393207E-2</v>
      </c>
      <c r="AA40" s="8">
        <v>1.4091925806126001E-2</v>
      </c>
      <c r="AB40" s="8">
        <v>2.7608859438639111E-2</v>
      </c>
      <c r="AC40" s="8">
        <v>1.9009316606170532E-2</v>
      </c>
      <c r="AD40" s="8">
        <v>1.8063090167569011E-2</v>
      </c>
      <c r="AE40" s="8">
        <v>0.15689552129868178</v>
      </c>
      <c r="AF40" s="8">
        <v>5.2116947657004288E-2</v>
      </c>
      <c r="AG40" s="8">
        <v>2.1819714534445204E-2</v>
      </c>
    </row>
    <row r="41" spans="1:34" x14ac:dyDescent="0.4">
      <c r="A41" s="4" t="s">
        <v>16</v>
      </c>
      <c r="B41" s="5"/>
      <c r="C41" s="7">
        <f t="shared" ref="C41:I41" si="8">SUM(C25:C40)</f>
        <v>1</v>
      </c>
      <c r="D41" s="7">
        <f t="shared" si="8"/>
        <v>0.99999999999999989</v>
      </c>
      <c r="E41" s="7">
        <f t="shared" si="8"/>
        <v>1</v>
      </c>
      <c r="F41" s="7">
        <f t="shared" si="8"/>
        <v>0.99999999999999978</v>
      </c>
      <c r="G41" s="7">
        <f t="shared" si="8"/>
        <v>1.0000000000000004</v>
      </c>
      <c r="H41" s="7">
        <f t="shared" si="8"/>
        <v>1</v>
      </c>
      <c r="I41" s="7">
        <f t="shared" si="8"/>
        <v>0.99999999999999978</v>
      </c>
      <c r="J41" s="5"/>
      <c r="K41" s="7">
        <f t="shared" ref="K41:Q41" si="9">SUM(K25:K40)</f>
        <v>1</v>
      </c>
      <c r="L41" s="7">
        <f t="shared" si="9"/>
        <v>0.99999999999999978</v>
      </c>
      <c r="M41" s="7">
        <f t="shared" si="9"/>
        <v>0.99999999999999989</v>
      </c>
      <c r="N41" s="7">
        <f t="shared" si="9"/>
        <v>1.0000000000000002</v>
      </c>
      <c r="O41" s="7">
        <f t="shared" si="9"/>
        <v>1.0000000000000002</v>
      </c>
      <c r="P41" s="7">
        <f t="shared" si="9"/>
        <v>1</v>
      </c>
      <c r="Q41" s="7">
        <f t="shared" si="9"/>
        <v>1</v>
      </c>
      <c r="R41" s="5"/>
      <c r="S41" s="7">
        <f t="shared" ref="S41:Y41" si="10">SUM(S25:S40)</f>
        <v>0.99999999999999989</v>
      </c>
      <c r="T41" s="7">
        <f t="shared" si="10"/>
        <v>1.0000000000000002</v>
      </c>
      <c r="U41" s="7">
        <f t="shared" si="10"/>
        <v>1.0000000000000002</v>
      </c>
      <c r="V41" s="7">
        <f t="shared" si="10"/>
        <v>1</v>
      </c>
      <c r="W41" s="7">
        <f t="shared" si="10"/>
        <v>0.99999999999999978</v>
      </c>
      <c r="X41" s="7">
        <f t="shared" si="10"/>
        <v>0.99999999999999989</v>
      </c>
      <c r="Y41" s="7">
        <f t="shared" si="10"/>
        <v>1</v>
      </c>
      <c r="AA41" s="7">
        <f t="shared" ref="AA41:AG41" si="11">AA20/AA$20</f>
        <v>1</v>
      </c>
      <c r="AB41" s="7">
        <f t="shared" si="11"/>
        <v>1</v>
      </c>
      <c r="AC41" s="7">
        <f t="shared" si="11"/>
        <v>1</v>
      </c>
      <c r="AD41" s="7">
        <f t="shared" si="11"/>
        <v>1</v>
      </c>
      <c r="AE41" s="7">
        <f t="shared" si="11"/>
        <v>1</v>
      </c>
      <c r="AF41" s="7">
        <f t="shared" si="11"/>
        <v>1</v>
      </c>
      <c r="AG41" s="7">
        <f t="shared" si="11"/>
        <v>1</v>
      </c>
    </row>
    <row r="42" spans="1:34" x14ac:dyDescent="0.4">
      <c r="A42" s="22" t="s">
        <v>44</v>
      </c>
    </row>
    <row r="44" spans="1:34" x14ac:dyDescent="0.4">
      <c r="A44" t="s">
        <v>42</v>
      </c>
      <c r="H44" s="21">
        <f>H26+H32+H39</f>
        <v>0.83654123671901848</v>
      </c>
      <c r="P44" s="21">
        <f>P26+P32+P39</f>
        <v>0.81632607370627708</v>
      </c>
      <c r="X44" s="21">
        <f>X26+X32+X39</f>
        <v>0.79523377287114605</v>
      </c>
      <c r="AF44" s="21">
        <f>AF26+AF32+AF39</f>
        <v>0.81989636085474626</v>
      </c>
    </row>
    <row r="47" spans="1:34" x14ac:dyDescent="0.4">
      <c r="A47" s="25"/>
      <c r="B47" s="25"/>
      <c r="C47" s="26"/>
      <c r="D47" s="26"/>
      <c r="E47" s="27"/>
      <c r="F47" s="26"/>
      <c r="G47" s="27"/>
      <c r="H47" s="27"/>
      <c r="I47" s="26"/>
      <c r="J47" s="25"/>
      <c r="K47" s="25"/>
    </row>
    <row r="48" spans="1:34" x14ac:dyDescent="0.4">
      <c r="A48" s="30"/>
      <c r="B48" s="25"/>
      <c r="C48" s="31"/>
      <c r="D48" s="31"/>
      <c r="E48" s="30"/>
      <c r="F48" s="31"/>
      <c r="G48" s="30"/>
      <c r="H48" s="30"/>
      <c r="I48" s="31"/>
      <c r="J48" s="25"/>
      <c r="K48" s="29"/>
    </row>
    <row r="49" spans="1:11" x14ac:dyDescent="0.4">
      <c r="A49" s="30"/>
      <c r="B49" s="25"/>
      <c r="C49" s="32"/>
      <c r="D49" s="32"/>
      <c r="E49" s="32"/>
      <c r="F49" s="32"/>
      <c r="G49" s="32"/>
      <c r="H49" s="32"/>
      <c r="I49" s="32"/>
      <c r="J49" s="25"/>
      <c r="K49" s="29"/>
    </row>
    <row r="50" spans="1:11" x14ac:dyDescent="0.4">
      <c r="A50" s="30"/>
      <c r="B50" s="25"/>
      <c r="C50" s="32"/>
      <c r="D50" s="32"/>
      <c r="E50" s="32"/>
      <c r="F50" s="32"/>
      <c r="G50" s="32"/>
      <c r="H50" s="32"/>
      <c r="I50" s="32"/>
      <c r="J50" s="25"/>
      <c r="K50" s="29"/>
    </row>
    <row r="51" spans="1:11" x14ac:dyDescent="0.4">
      <c r="A51" s="30"/>
      <c r="B51" s="25"/>
      <c r="C51" s="32"/>
      <c r="D51" s="32"/>
      <c r="E51" s="32"/>
      <c r="F51" s="32"/>
      <c r="G51" s="32"/>
      <c r="H51" s="32"/>
      <c r="I51" s="32"/>
      <c r="J51" s="25"/>
      <c r="K51" s="29"/>
    </row>
    <row r="52" spans="1:11" x14ac:dyDescent="0.4">
      <c r="A52" s="30"/>
      <c r="B52" s="25"/>
      <c r="C52" s="32"/>
      <c r="D52" s="32"/>
      <c r="E52" s="32"/>
      <c r="F52" s="32"/>
      <c r="G52" s="32"/>
      <c r="H52" s="32"/>
      <c r="I52" s="32"/>
      <c r="J52" s="25"/>
      <c r="K52" s="29"/>
    </row>
    <row r="53" spans="1:11" x14ac:dyDescent="0.4">
      <c r="A53" s="30"/>
      <c r="B53" s="25"/>
      <c r="C53" s="32"/>
      <c r="D53" s="32"/>
      <c r="E53" s="32"/>
      <c r="F53" s="32"/>
      <c r="G53" s="32"/>
      <c r="H53" s="32"/>
      <c r="I53" s="32"/>
      <c r="J53" s="25"/>
      <c r="K53" s="29"/>
    </row>
    <row r="54" spans="1:11" x14ac:dyDescent="0.4">
      <c r="A54" s="30"/>
      <c r="B54" s="25"/>
      <c r="C54" s="32"/>
      <c r="D54" s="32"/>
      <c r="E54" s="32"/>
      <c r="F54" s="32"/>
      <c r="G54" s="32"/>
      <c r="H54" s="32"/>
      <c r="I54" s="32"/>
      <c r="J54" s="25"/>
      <c r="K54" s="29"/>
    </row>
    <row r="55" spans="1:11" x14ac:dyDescent="0.4">
      <c r="A55" s="30"/>
      <c r="B55" s="25"/>
      <c r="C55" s="32"/>
      <c r="D55" s="32"/>
      <c r="E55" s="32"/>
      <c r="F55" s="32"/>
      <c r="G55" s="32"/>
      <c r="H55" s="32"/>
      <c r="I55" s="32"/>
      <c r="J55" s="25"/>
      <c r="K55" s="30"/>
    </row>
    <row r="56" spans="1:11" x14ac:dyDescent="0.4">
      <c r="A56" s="30"/>
      <c r="B56" s="25"/>
      <c r="C56" s="32"/>
      <c r="D56" s="32"/>
      <c r="E56" s="32"/>
      <c r="F56" s="32"/>
      <c r="G56" s="32"/>
      <c r="H56" s="32"/>
      <c r="I56" s="32"/>
      <c r="J56" s="25"/>
      <c r="K56" s="30"/>
    </row>
    <row r="57" spans="1:11" x14ac:dyDescent="0.4">
      <c r="A57" s="30"/>
      <c r="B57" s="25"/>
      <c r="C57" s="32"/>
      <c r="D57" s="32"/>
      <c r="E57" s="32"/>
      <c r="F57" s="32"/>
      <c r="G57" s="32"/>
      <c r="H57" s="32"/>
      <c r="I57" s="32"/>
      <c r="J57" s="25"/>
      <c r="K57" s="29"/>
    </row>
    <row r="58" spans="1:11" x14ac:dyDescent="0.4">
      <c r="A58" s="33"/>
      <c r="B58" s="25"/>
      <c r="C58" s="32"/>
      <c r="D58" s="32"/>
      <c r="E58" s="32"/>
      <c r="F58" s="32"/>
      <c r="G58" s="32"/>
      <c r="H58" s="32"/>
      <c r="I58" s="32"/>
      <c r="J58" s="25"/>
      <c r="K58" s="29"/>
    </row>
    <row r="59" spans="1:11" x14ac:dyDescent="0.4">
      <c r="A59" s="33"/>
      <c r="B59" s="25"/>
      <c r="C59" s="32"/>
      <c r="D59" s="32"/>
      <c r="E59" s="32"/>
      <c r="F59" s="32"/>
      <c r="G59" s="32"/>
      <c r="H59" s="32"/>
      <c r="I59" s="32"/>
      <c r="J59" s="25"/>
      <c r="K59" s="29"/>
    </row>
    <row r="60" spans="1:11" x14ac:dyDescent="0.4">
      <c r="A60" s="33"/>
      <c r="B60" s="25"/>
      <c r="C60" s="32"/>
      <c r="D60" s="32"/>
      <c r="E60" s="32"/>
      <c r="F60" s="32"/>
      <c r="G60" s="32"/>
      <c r="H60" s="32"/>
      <c r="I60" s="32"/>
      <c r="J60" s="25"/>
      <c r="K60" s="29"/>
    </row>
    <row r="61" spans="1:11" x14ac:dyDescent="0.4">
      <c r="A61" s="33"/>
      <c r="B61" s="25"/>
      <c r="C61" s="32"/>
      <c r="D61" s="32"/>
      <c r="E61" s="32"/>
      <c r="F61" s="32"/>
      <c r="G61" s="32"/>
      <c r="H61" s="32"/>
      <c r="I61" s="32"/>
      <c r="J61" s="25"/>
      <c r="K61" s="29"/>
    </row>
    <row r="62" spans="1:11" x14ac:dyDescent="0.4">
      <c r="A62" s="33"/>
      <c r="B62" s="25"/>
      <c r="C62" s="32"/>
      <c r="D62" s="32"/>
      <c r="E62" s="32"/>
      <c r="F62" s="32"/>
      <c r="G62" s="32"/>
      <c r="H62" s="32"/>
      <c r="I62" s="32"/>
      <c r="J62" s="25"/>
      <c r="K62" s="25"/>
    </row>
    <row r="63" spans="1:11" x14ac:dyDescent="0.4">
      <c r="A63" s="33"/>
      <c r="B63" s="25"/>
      <c r="C63" s="32"/>
      <c r="D63" s="32"/>
      <c r="E63" s="32"/>
      <c r="F63" s="32"/>
      <c r="G63" s="32"/>
      <c r="H63" s="32"/>
      <c r="I63" s="32"/>
      <c r="J63" s="25"/>
      <c r="K63" s="25"/>
    </row>
    <row r="64" spans="1:11" x14ac:dyDescent="0.4">
      <c r="A64" s="33"/>
      <c r="B64" s="25"/>
      <c r="C64" s="32"/>
      <c r="D64" s="32"/>
      <c r="E64" s="32"/>
      <c r="F64" s="32"/>
      <c r="G64" s="32"/>
      <c r="H64" s="32"/>
      <c r="I64" s="32"/>
      <c r="J64" s="25"/>
      <c r="K64" s="25"/>
    </row>
    <row r="65" spans="1:9" x14ac:dyDescent="0.4">
      <c r="A65" s="33"/>
      <c r="B65" s="25"/>
      <c r="C65" s="32"/>
      <c r="D65" s="32"/>
      <c r="E65" s="32"/>
      <c r="F65" s="32"/>
      <c r="G65" s="32"/>
      <c r="H65" s="32"/>
      <c r="I65" s="32"/>
    </row>
    <row r="66" spans="1:9" x14ac:dyDescent="0.4">
      <c r="A66" s="33"/>
      <c r="B66" s="25"/>
      <c r="C66" s="28"/>
      <c r="D66" s="28"/>
      <c r="E66" s="28"/>
      <c r="F66" s="28"/>
      <c r="G66" s="28"/>
      <c r="H66" s="28"/>
      <c r="I66" s="28"/>
    </row>
    <row r="67" spans="1:9" x14ac:dyDescent="0.4">
      <c r="A67" s="33"/>
      <c r="B67" s="25"/>
      <c r="C67" s="25"/>
      <c r="D67" s="25"/>
      <c r="E67" s="25"/>
      <c r="F67" s="25"/>
      <c r="G67" s="25"/>
      <c r="H67" s="25"/>
      <c r="I67" s="25"/>
    </row>
    <row r="68" spans="1:9" x14ac:dyDescent="0.4">
      <c r="A68" s="33"/>
      <c r="B68" s="25"/>
      <c r="C68" s="25"/>
      <c r="D68" s="25"/>
      <c r="E68" s="25"/>
      <c r="F68" s="25"/>
      <c r="G68" s="25"/>
      <c r="H68" s="25"/>
      <c r="I68" s="25"/>
    </row>
    <row r="69" spans="1:9" x14ac:dyDescent="0.4">
      <c r="A69" s="33"/>
      <c r="B69" s="25"/>
      <c r="C69" s="25"/>
      <c r="D69" s="25"/>
      <c r="E69" s="25"/>
      <c r="F69" s="25"/>
      <c r="G69" s="25"/>
      <c r="H69" s="25"/>
      <c r="I69" s="25"/>
    </row>
    <row r="70" spans="1:9" x14ac:dyDescent="0.4">
      <c r="A70" s="33"/>
    </row>
  </sheetData>
  <pageMargins left="0.5" right="0.5" top="0.5" bottom="0.75" header="0.3" footer="0.3"/>
  <pageSetup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D863-F8F0-44E1-95BB-CF500F255DDE}">
  <dimension ref="A1:AW42"/>
  <sheetViews>
    <sheetView showGridLines="0" zoomScale="80" zoomScaleNormal="80" zoomScalePageLayoutView="90" workbookViewId="0">
      <selection activeCell="F39" sqref="F39"/>
    </sheetView>
  </sheetViews>
  <sheetFormatPr defaultColWidth="8.69140625" defaultRowHeight="14.6" x14ac:dyDescent="0.4"/>
  <cols>
    <col min="1" max="1" width="32.4609375" customWidth="1"/>
    <col min="2" max="2" width="4.61328125" customWidth="1"/>
    <col min="3" max="9" width="12.53515625" customWidth="1"/>
    <col min="10" max="10" width="4.61328125" customWidth="1"/>
    <col min="11" max="17" width="11.07421875" customWidth="1"/>
    <col min="18" max="18" width="2.15234375" customWidth="1"/>
    <col min="19" max="25" width="12.23046875" customWidth="1"/>
    <col min="26" max="26" width="2.84375" customWidth="1"/>
    <col min="27" max="32" width="13.61328125" customWidth="1"/>
    <col min="33" max="33" width="15.07421875" customWidth="1"/>
    <col min="34" max="34" width="2.15234375" customWidth="1"/>
    <col min="35" max="37" width="13.61328125" customWidth="1"/>
    <col min="38" max="38" width="14.4609375" bestFit="1" customWidth="1"/>
    <col min="39" max="41" width="13.61328125" customWidth="1"/>
    <col min="42" max="42" width="2.84375" customWidth="1"/>
    <col min="43" max="49" width="13.61328125" customWidth="1"/>
  </cols>
  <sheetData>
    <row r="1" spans="1:49" ht="20.6" x14ac:dyDescent="0.55000000000000004">
      <c r="A1" s="24" t="s">
        <v>40</v>
      </c>
      <c r="C1" s="11" t="s">
        <v>41</v>
      </c>
      <c r="K1" s="11" t="s">
        <v>38</v>
      </c>
      <c r="S1" s="11" t="s">
        <v>31</v>
      </c>
      <c r="AA1" s="11" t="s">
        <v>24</v>
      </c>
      <c r="AI1" s="11" t="s">
        <v>21</v>
      </c>
      <c r="AQ1" s="11" t="s">
        <v>20</v>
      </c>
    </row>
    <row r="2" spans="1:49" x14ac:dyDescent="0.4">
      <c r="A2" s="24"/>
    </row>
    <row r="3" spans="1:49" ht="61.5" customHeight="1" x14ac:dyDescent="0.4">
      <c r="A3" s="1" t="s">
        <v>22</v>
      </c>
      <c r="B3" s="6"/>
      <c r="C3" s="2" t="s">
        <v>27</v>
      </c>
      <c r="D3" s="2" t="s">
        <v>26</v>
      </c>
      <c r="E3" s="2" t="s">
        <v>25</v>
      </c>
      <c r="F3" s="2" t="s">
        <v>0</v>
      </c>
      <c r="G3" s="2" t="s">
        <v>29</v>
      </c>
      <c r="H3" s="2" t="s">
        <v>28</v>
      </c>
      <c r="I3" s="2" t="s">
        <v>1</v>
      </c>
      <c r="J3" s="6"/>
      <c r="K3" s="2" t="s">
        <v>27</v>
      </c>
      <c r="L3" s="2" t="s">
        <v>26</v>
      </c>
      <c r="M3" s="2" t="s">
        <v>25</v>
      </c>
      <c r="N3" s="2" t="s">
        <v>0</v>
      </c>
      <c r="O3" s="2" t="s">
        <v>29</v>
      </c>
      <c r="P3" s="2" t="s">
        <v>28</v>
      </c>
      <c r="Q3" s="2" t="s">
        <v>1</v>
      </c>
      <c r="S3" s="2" t="s">
        <v>27</v>
      </c>
      <c r="T3" s="2" t="s">
        <v>26</v>
      </c>
      <c r="U3" s="2" t="s">
        <v>25</v>
      </c>
      <c r="V3" s="2" t="s">
        <v>0</v>
      </c>
      <c r="W3" s="2" t="s">
        <v>29</v>
      </c>
      <c r="X3" s="2" t="s">
        <v>28</v>
      </c>
      <c r="Y3" s="2" t="s">
        <v>1</v>
      </c>
      <c r="AA3" s="2" t="s">
        <v>27</v>
      </c>
      <c r="AB3" s="2" t="s">
        <v>26</v>
      </c>
      <c r="AC3" s="2" t="s">
        <v>25</v>
      </c>
      <c r="AD3" s="2" t="s">
        <v>0</v>
      </c>
      <c r="AE3" s="2" t="s">
        <v>29</v>
      </c>
      <c r="AF3" s="2" t="s">
        <v>28</v>
      </c>
      <c r="AG3" s="2" t="s">
        <v>1</v>
      </c>
      <c r="AI3" s="2" t="s">
        <v>27</v>
      </c>
      <c r="AJ3" s="2" t="s">
        <v>26</v>
      </c>
      <c r="AK3" s="2" t="s">
        <v>25</v>
      </c>
      <c r="AL3" s="2" t="s">
        <v>0</v>
      </c>
      <c r="AM3" s="2" t="s">
        <v>29</v>
      </c>
      <c r="AN3" s="2" t="s">
        <v>28</v>
      </c>
      <c r="AO3" s="2" t="s">
        <v>1</v>
      </c>
      <c r="AQ3" s="2" t="s">
        <v>27</v>
      </c>
      <c r="AR3" s="2" t="s">
        <v>26</v>
      </c>
      <c r="AS3" s="2" t="s">
        <v>25</v>
      </c>
      <c r="AT3" s="2" t="s">
        <v>0</v>
      </c>
      <c r="AU3" s="2" t="s">
        <v>29</v>
      </c>
      <c r="AV3" s="2" t="s">
        <v>28</v>
      </c>
      <c r="AW3" s="2" t="s">
        <v>1</v>
      </c>
    </row>
    <row r="4" spans="1:49" x14ac:dyDescent="0.4">
      <c r="A4" s="3" t="s">
        <v>2</v>
      </c>
      <c r="C4" s="8">
        <f>C26*C$20</f>
        <v>1.9975549577510797E-3</v>
      </c>
      <c r="D4" s="8">
        <f t="shared" ref="D4:I4" si="0">D26*D$20</f>
        <v>1.2978972820502338E-3</v>
      </c>
      <c r="E4" s="8">
        <f t="shared" si="0"/>
        <v>1.6494950016117896E-3</v>
      </c>
      <c r="F4" s="8">
        <f t="shared" si="0"/>
        <v>2.0530334728163964E-3</v>
      </c>
      <c r="G4" s="8">
        <f t="shared" si="0"/>
        <v>4.6068036996040881E-5</v>
      </c>
      <c r="H4" s="8">
        <f t="shared" si="0"/>
        <v>1.7499592468950712E-3</v>
      </c>
      <c r="I4" s="8">
        <f t="shared" si="0"/>
        <v>1.7535913114098654E-3</v>
      </c>
      <c r="K4" s="8">
        <f>K26*K$20</f>
        <v>1.7182825363692685E-3</v>
      </c>
      <c r="L4" s="8">
        <f t="shared" ref="L4:Q4" si="1">L26*L$20</f>
        <v>1.1445105712922742E-3</v>
      </c>
      <c r="M4" s="8">
        <f t="shared" si="1"/>
        <v>1.395350193545005E-3</v>
      </c>
      <c r="N4" s="8">
        <f t="shared" si="1"/>
        <v>1.7204653400318987E-3</v>
      </c>
      <c r="O4" s="8">
        <f t="shared" si="1"/>
        <v>4.4124254571369796E-5</v>
      </c>
      <c r="P4" s="8">
        <f t="shared" si="1"/>
        <v>1.7553561011778591E-3</v>
      </c>
      <c r="Q4" s="8">
        <f t="shared" si="1"/>
        <v>1.4708627063795023E-3</v>
      </c>
      <c r="S4" s="8">
        <f>S26*S$20</f>
        <v>1.6279040102281002E-3</v>
      </c>
      <c r="T4" s="8">
        <f t="shared" ref="T4:Y4" si="2">T26*T$20</f>
        <v>1.1260122002123311E-3</v>
      </c>
      <c r="U4" s="8">
        <f t="shared" si="2"/>
        <v>1.2759125944731863E-3</v>
      </c>
      <c r="V4" s="8">
        <f t="shared" si="2"/>
        <v>1.7279255043389063E-3</v>
      </c>
      <c r="W4" s="8">
        <f t="shared" si="2"/>
        <v>1.1118992000024598E-4</v>
      </c>
      <c r="X4" s="8">
        <f t="shared" si="2"/>
        <v>1.9251644944247703E-3</v>
      </c>
      <c r="Y4" s="8">
        <f t="shared" si="2"/>
        <v>1.4444702662575451E-3</v>
      </c>
      <c r="AA4" s="8">
        <v>1.5441705933234222E-3</v>
      </c>
      <c r="AB4" s="8">
        <v>9.9818764771039746E-4</v>
      </c>
      <c r="AC4" s="8">
        <v>1.1788892316859866E-3</v>
      </c>
      <c r="AD4" s="8">
        <v>1.6599157649612635E-3</v>
      </c>
      <c r="AE4" s="8">
        <v>4.1811143480904929E-5</v>
      </c>
      <c r="AF4" s="8">
        <v>1.8890259649443936E-3</v>
      </c>
      <c r="AG4" s="8">
        <f t="shared" ref="AG4" si="3">AG26*AG$20</f>
        <v>1.368447633976638E-3</v>
      </c>
      <c r="AI4" s="8">
        <v>1.7880154494785785E-3</v>
      </c>
      <c r="AJ4" s="8">
        <v>1.0604312024845971E-3</v>
      </c>
      <c r="AK4" s="8">
        <v>1.3790711409070037E-3</v>
      </c>
      <c r="AL4" s="8">
        <v>1.8026006110838664E-3</v>
      </c>
      <c r="AM4" s="8">
        <v>9.4860394231284658E-5</v>
      </c>
      <c r="AN4" s="8">
        <v>2.0657061779666549E-3</v>
      </c>
      <c r="AO4" s="8">
        <f t="shared" ref="AO4:AO9" si="4">AO26*AO$20</f>
        <v>1.5329202713030201E-3</v>
      </c>
      <c r="AQ4" s="8">
        <v>1.7880154494785783E-3</v>
      </c>
      <c r="AR4" s="8">
        <v>1.0604312024845971E-3</v>
      </c>
      <c r="AS4" s="8">
        <v>1.3790711409070037E-3</v>
      </c>
      <c r="AT4" s="8">
        <v>1.8026006110838664E-3</v>
      </c>
      <c r="AU4" s="8">
        <v>9.4860394231284644E-5</v>
      </c>
      <c r="AV4" s="8">
        <v>2.0657061779666549E-3</v>
      </c>
      <c r="AW4" s="8">
        <f t="shared" ref="AW4:AW9" si="5">AW26*AW$20</f>
        <v>1.541387489423241E-3</v>
      </c>
    </row>
    <row r="5" spans="1:49" x14ac:dyDescent="0.4">
      <c r="A5" s="3" t="s">
        <v>3</v>
      </c>
      <c r="C5" s="8">
        <f t="shared" ref="C5:I5" si="6">C27*C$20</f>
        <v>8.8782103303413108E-3</v>
      </c>
      <c r="D5" s="8">
        <f t="shared" si="6"/>
        <v>3.9199919552157679E-3</v>
      </c>
      <c r="E5" s="8">
        <f t="shared" si="6"/>
        <v>5.8780578826571339E-3</v>
      </c>
      <c r="F5" s="8">
        <f t="shared" si="6"/>
        <v>5.4943866753194605E-3</v>
      </c>
      <c r="G5" s="8">
        <f t="shared" si="6"/>
        <v>1.2208876860160667E-5</v>
      </c>
      <c r="H5" s="8">
        <f t="shared" si="6"/>
        <v>4.6528153608227703E-3</v>
      </c>
      <c r="I5" s="8">
        <f t="shared" si="6"/>
        <v>6.483917634854567E-3</v>
      </c>
      <c r="K5" s="8">
        <f t="shared" ref="K5:Q5" si="7">K27*K$20</f>
        <v>9.0702779878829957E-3</v>
      </c>
      <c r="L5" s="8">
        <f t="shared" si="7"/>
        <v>4.0681472431839229E-3</v>
      </c>
      <c r="M5" s="8">
        <f t="shared" si="7"/>
        <v>5.8346092221210899E-3</v>
      </c>
      <c r="N5" s="8">
        <f t="shared" si="7"/>
        <v>5.3995471441832003E-3</v>
      </c>
      <c r="O5" s="8">
        <f t="shared" si="7"/>
        <v>1.2272546515056902E-5</v>
      </c>
      <c r="P5" s="8">
        <f t="shared" si="7"/>
        <v>4.7809240218767163E-3</v>
      </c>
      <c r="Q5" s="8">
        <f t="shared" si="7"/>
        <v>6.3630458564917771E-3</v>
      </c>
      <c r="S5" s="8">
        <f t="shared" ref="S5:Y5" si="8">S27*S$20</f>
        <v>9.2452368173428119E-3</v>
      </c>
      <c r="T5" s="8">
        <f t="shared" si="8"/>
        <v>4.0919786112579059E-3</v>
      </c>
      <c r="U5" s="8">
        <f t="shared" si="8"/>
        <v>5.7090600231364487E-3</v>
      </c>
      <c r="V5" s="8">
        <f t="shared" si="8"/>
        <v>5.486401951364986E-3</v>
      </c>
      <c r="W5" s="8">
        <f t="shared" si="8"/>
        <v>1.9528616656567056E-6</v>
      </c>
      <c r="X5" s="8">
        <f t="shared" si="8"/>
        <v>5.1643448070763931E-3</v>
      </c>
      <c r="Y5" s="8">
        <f t="shared" si="8"/>
        <v>6.4856041197746588E-3</v>
      </c>
      <c r="AA5" s="8">
        <v>9.082714595157873E-3</v>
      </c>
      <c r="AB5" s="8">
        <v>4.0038885422153114E-3</v>
      </c>
      <c r="AC5" s="8">
        <v>5.8243586317139745E-3</v>
      </c>
      <c r="AD5" s="8">
        <v>5.485093772266891E-3</v>
      </c>
      <c r="AE5" s="8">
        <v>8.6308141994714746E-7</v>
      </c>
      <c r="AF5" s="8">
        <v>5.2726585523679252E-3</v>
      </c>
      <c r="AG5" s="8">
        <f t="shared" ref="AG5" si="9">AG27*AG$20</f>
        <v>6.5203976476328031E-3</v>
      </c>
      <c r="AI5" s="8">
        <v>1.1516779384588499E-2</v>
      </c>
      <c r="AJ5" s="8">
        <v>4.8281611732088597E-3</v>
      </c>
      <c r="AK5" s="8">
        <v>7.6421834531367559E-3</v>
      </c>
      <c r="AL5" s="8">
        <v>6.5979776378159829E-3</v>
      </c>
      <c r="AM5" s="8">
        <v>-5.9788233164860594E-6</v>
      </c>
      <c r="AN5" s="8">
        <v>5.8892414253307688E-3</v>
      </c>
      <c r="AO5" s="8">
        <f t="shared" si="4"/>
        <v>8.1157303413909275E-3</v>
      </c>
      <c r="AQ5" s="8">
        <v>1.1516779384588499E-2</v>
      </c>
      <c r="AR5" s="8">
        <v>4.8281611732088588E-3</v>
      </c>
      <c r="AS5" s="8">
        <v>7.642183453136755E-3</v>
      </c>
      <c r="AT5" s="8">
        <v>6.597977637815982E-3</v>
      </c>
      <c r="AU5" s="8">
        <v>-5.9788233164860594E-6</v>
      </c>
      <c r="AV5" s="8">
        <v>5.8892414253307679E-3</v>
      </c>
      <c r="AW5" s="8">
        <f t="shared" si="5"/>
        <v>8.1605582820815682E-3</v>
      </c>
    </row>
    <row r="6" spans="1:49" x14ac:dyDescent="0.4">
      <c r="A6" s="3" t="s">
        <v>4</v>
      </c>
      <c r="C6" s="8">
        <f t="shared" ref="C6:I6" si="10">C28*C$20</f>
        <v>1.0893256635307019E-3</v>
      </c>
      <c r="D6" s="8">
        <f t="shared" si="10"/>
        <v>3.7083950507355398E-4</v>
      </c>
      <c r="E6" s="8">
        <f t="shared" si="10"/>
        <v>6.4526265370720042E-4</v>
      </c>
      <c r="F6" s="8">
        <f t="shared" si="10"/>
        <v>5.3132423106893234E-4</v>
      </c>
      <c r="G6" s="8">
        <f t="shared" si="10"/>
        <v>1.6549174845857827E-4</v>
      </c>
      <c r="H6" s="8">
        <f t="shared" si="10"/>
        <v>1.6866993038310318E-3</v>
      </c>
      <c r="I6" s="8">
        <f t="shared" si="10"/>
        <v>7.9564285802609846E-4</v>
      </c>
      <c r="K6" s="8">
        <f t="shared" ref="K6:Q6" si="11">K28*K$20</f>
        <v>1.1052225241210743E-3</v>
      </c>
      <c r="L6" s="8">
        <f t="shared" si="11"/>
        <v>3.8603816944969137E-4</v>
      </c>
      <c r="M6" s="8">
        <f t="shared" si="11"/>
        <v>6.3739502863981027E-4</v>
      </c>
      <c r="N6" s="8">
        <f t="shared" si="11"/>
        <v>5.2811757646958717E-4</v>
      </c>
      <c r="O6" s="8">
        <f t="shared" si="11"/>
        <v>1.745135761353853E-4</v>
      </c>
      <c r="P6" s="8">
        <f t="shared" si="11"/>
        <v>1.6936450638345287E-3</v>
      </c>
      <c r="Q6" s="8">
        <f t="shared" si="11"/>
        <v>7.8011231520342859E-4</v>
      </c>
      <c r="S6" s="8">
        <f t="shared" ref="S6:Y6" si="12">S28*S$20</f>
        <v>1.1171772325710514E-3</v>
      </c>
      <c r="T6" s="8">
        <f t="shared" si="12"/>
        <v>3.8556260505145457E-4</v>
      </c>
      <c r="U6" s="8">
        <f t="shared" si="12"/>
        <v>6.3023553454085444E-4</v>
      </c>
      <c r="V6" s="8">
        <f t="shared" si="12"/>
        <v>5.3274427291019621E-4</v>
      </c>
      <c r="W6" s="8">
        <f t="shared" si="12"/>
        <v>1.1293701874811136E-4</v>
      </c>
      <c r="X6" s="8">
        <f t="shared" si="12"/>
        <v>1.7555626838226836E-3</v>
      </c>
      <c r="Y6" s="8">
        <f t="shared" si="12"/>
        <v>7.8817380541758417E-4</v>
      </c>
      <c r="AA6" s="8">
        <v>1.0931917886179839E-3</v>
      </c>
      <c r="AB6" s="8">
        <v>3.7757425292500195E-4</v>
      </c>
      <c r="AC6" s="8">
        <v>6.4360016452950908E-4</v>
      </c>
      <c r="AD6" s="8">
        <v>5.3022544296964962E-4</v>
      </c>
      <c r="AE6" s="8">
        <v>1.0899252723974072E-4</v>
      </c>
      <c r="AF6" s="8">
        <v>1.7927326158150047E-3</v>
      </c>
      <c r="AG6" s="8">
        <f t="shared" ref="AG6" si="13">AG28*AG$20</f>
        <v>7.8965764341973365E-4</v>
      </c>
      <c r="AI6" s="8">
        <v>1.34058984758335E-3</v>
      </c>
      <c r="AJ6" s="8">
        <v>4.2517108067363321E-4</v>
      </c>
      <c r="AK6" s="8">
        <v>7.874498076018675E-4</v>
      </c>
      <c r="AL6" s="8">
        <v>6.1747786964731408E-4</v>
      </c>
      <c r="AM6" s="8">
        <v>2.0605033933005163E-4</v>
      </c>
      <c r="AN6" s="8">
        <v>2.3098264471300158E-3</v>
      </c>
      <c r="AO6" s="8">
        <f t="shared" si="4"/>
        <v>9.6706293939213437E-4</v>
      </c>
      <c r="AQ6" s="8">
        <v>1.3405898475833502E-3</v>
      </c>
      <c r="AR6" s="8">
        <v>4.2517108067363326E-4</v>
      </c>
      <c r="AS6" s="8">
        <v>7.874498076018675E-4</v>
      </c>
      <c r="AT6" s="8">
        <v>6.1747786964731408E-4</v>
      </c>
      <c r="AU6" s="8">
        <v>2.060503393300516E-4</v>
      </c>
      <c r="AV6" s="8">
        <v>2.3098264471300158E-3</v>
      </c>
      <c r="AW6" s="8">
        <f t="shared" si="5"/>
        <v>9.7240459544372737E-4</v>
      </c>
    </row>
    <row r="7" spans="1:49" x14ac:dyDescent="0.4">
      <c r="A7" s="3" t="s">
        <v>5</v>
      </c>
      <c r="C7" s="8">
        <f t="shared" ref="C7:I7" si="14">C29*C$20</f>
        <v>3.2245025478338796E-3</v>
      </c>
      <c r="D7" s="8">
        <f t="shared" si="14"/>
        <v>3.8662666767219959E-3</v>
      </c>
      <c r="E7" s="8">
        <f t="shared" si="14"/>
        <v>3.5938044823724232E-3</v>
      </c>
      <c r="F7" s="8">
        <f t="shared" si="14"/>
        <v>3.4017650394410578E-3</v>
      </c>
      <c r="G7" s="8">
        <f t="shared" si="14"/>
        <v>2.8601964393921032E-3</v>
      </c>
      <c r="H7" s="8">
        <f t="shared" si="14"/>
        <v>3.0426711136752817E-3</v>
      </c>
      <c r="I7" s="8">
        <f t="shared" si="14"/>
        <v>4.0387931163192829E-3</v>
      </c>
      <c r="K7" s="8">
        <f t="shared" ref="K7:Q7" si="15">K29*K$20</f>
        <v>2.7120323133867108E-3</v>
      </c>
      <c r="L7" s="8">
        <f t="shared" si="15"/>
        <v>3.1996211331236685E-3</v>
      </c>
      <c r="M7" s="8">
        <f t="shared" si="15"/>
        <v>2.8166876852183487E-3</v>
      </c>
      <c r="N7" s="8">
        <f t="shared" si="15"/>
        <v>2.7633701759297463E-3</v>
      </c>
      <c r="O7" s="8">
        <f t="shared" si="15"/>
        <v>2.6892380688918653E-3</v>
      </c>
      <c r="P7" s="8">
        <f t="shared" si="15"/>
        <v>2.4860268626969591E-3</v>
      </c>
      <c r="Q7" s="8">
        <f t="shared" si="15"/>
        <v>3.2516844657569603E-3</v>
      </c>
      <c r="S7" s="8">
        <f t="shared" ref="S7:Y7" si="16">S29*S$20</f>
        <v>3.96910559004002E-3</v>
      </c>
      <c r="T7" s="8">
        <f t="shared" si="16"/>
        <v>4.775591498679151E-3</v>
      </c>
      <c r="U7" s="8">
        <f t="shared" si="16"/>
        <v>4.2230357893769102E-3</v>
      </c>
      <c r="V7" s="8">
        <f t="shared" si="16"/>
        <v>4.0985535597661557E-3</v>
      </c>
      <c r="W7" s="8">
        <f t="shared" si="16"/>
        <v>3.7746322713149432E-3</v>
      </c>
      <c r="X7" s="8">
        <f t="shared" si="16"/>
        <v>3.8981710621852459E-3</v>
      </c>
      <c r="Y7" s="8">
        <f t="shared" si="16"/>
        <v>4.8283174866558254E-3</v>
      </c>
      <c r="AA7" s="8">
        <v>3.9190161916220099E-3</v>
      </c>
      <c r="AB7" s="8">
        <v>4.5610367335986611E-3</v>
      </c>
      <c r="AC7" s="8">
        <v>4.2087496901029873E-3</v>
      </c>
      <c r="AD7" s="8">
        <v>4.0133009674087113E-3</v>
      </c>
      <c r="AE7" s="8">
        <v>3.9030729341311952E-3</v>
      </c>
      <c r="AF7" s="8">
        <v>3.8618890757864026E-3</v>
      </c>
      <c r="AG7" s="8">
        <f t="shared" ref="AG7" si="17">AG29*AG$20</f>
        <v>4.8451509438836495E-3</v>
      </c>
      <c r="AI7" s="8">
        <v>3.5318887128677006E-3</v>
      </c>
      <c r="AJ7" s="8">
        <v>4.0961052770312244E-3</v>
      </c>
      <c r="AK7" s="8">
        <v>3.9642393340114873E-3</v>
      </c>
      <c r="AL7" s="8">
        <v>3.6324669434128027E-3</v>
      </c>
      <c r="AM7" s="8">
        <v>3.9261771099095826E-3</v>
      </c>
      <c r="AN7" s="8">
        <v>1.0993125974788387E-5</v>
      </c>
      <c r="AO7" s="8">
        <f t="shared" si="4"/>
        <v>4.2268922161186511E-3</v>
      </c>
      <c r="AQ7" s="8">
        <v>3.5318887128677002E-3</v>
      </c>
      <c r="AR7" s="8">
        <v>4.0961052770312244E-3</v>
      </c>
      <c r="AS7" s="8">
        <v>3.9642393340114865E-3</v>
      </c>
      <c r="AT7" s="8">
        <v>3.6324669434128027E-3</v>
      </c>
      <c r="AU7" s="8">
        <v>3.9261771099095826E-3</v>
      </c>
      <c r="AV7" s="8">
        <v>1.0993125974788387E-5</v>
      </c>
      <c r="AW7" s="8">
        <f t="shared" si="5"/>
        <v>4.2502398220147604E-3</v>
      </c>
    </row>
    <row r="8" spans="1:49" x14ac:dyDescent="0.4">
      <c r="A8" s="3" t="s">
        <v>6</v>
      </c>
      <c r="C8" s="8">
        <f t="shared" ref="C8:I8" si="18">C30*C$20</f>
        <v>7.8797255952460829E-2</v>
      </c>
      <c r="D8" s="8">
        <f t="shared" si="18"/>
        <v>5.7421298295450555E-2</v>
      </c>
      <c r="E8" s="8">
        <f t="shared" si="18"/>
        <v>7.7108832943799457E-2</v>
      </c>
      <c r="F8" s="8">
        <f t="shared" si="18"/>
        <v>6.5620766793851204E-2</v>
      </c>
      <c r="G8" s="8">
        <f t="shared" si="18"/>
        <v>1.5105796668623512E-2</v>
      </c>
      <c r="H8" s="8">
        <f t="shared" si="18"/>
        <v>1.0843521372537211E-2</v>
      </c>
      <c r="I8" s="8">
        <f t="shared" si="18"/>
        <v>7.0747842285836207E-2</v>
      </c>
      <c r="K8" s="8">
        <f t="shared" ref="K8:Q8" si="19">K30*K$20</f>
        <v>7.6266195482280516E-2</v>
      </c>
      <c r="L8" s="8">
        <f t="shared" si="19"/>
        <v>5.6031310256847669E-2</v>
      </c>
      <c r="M8" s="8">
        <f t="shared" si="19"/>
        <v>7.290518924960529E-2</v>
      </c>
      <c r="N8" s="8">
        <f t="shared" si="19"/>
        <v>6.1817509652545823E-2</v>
      </c>
      <c r="O8" s="8">
        <f t="shared" si="19"/>
        <v>1.6488333859322593E-2</v>
      </c>
      <c r="P8" s="8">
        <f t="shared" si="19"/>
        <v>1.1003129484560467E-2</v>
      </c>
      <c r="Q8" s="8">
        <f t="shared" si="19"/>
        <v>6.5899541651045168E-2</v>
      </c>
      <c r="S8" s="8">
        <f t="shared" ref="S8:Y8" si="20">S30*S$20</f>
        <v>7.4539278125901276E-2</v>
      </c>
      <c r="T8" s="8">
        <f t="shared" si="20"/>
        <v>5.3194510861076481E-2</v>
      </c>
      <c r="U8" s="8">
        <f t="shared" si="20"/>
        <v>6.8307934441557458E-2</v>
      </c>
      <c r="V8" s="8">
        <f t="shared" si="20"/>
        <v>5.9993232653491428E-2</v>
      </c>
      <c r="W8" s="8">
        <f t="shared" si="20"/>
        <v>1.5492831107349562E-2</v>
      </c>
      <c r="X8" s="8">
        <f t="shared" si="20"/>
        <v>1.1033642937285534E-2</v>
      </c>
      <c r="Y8" s="8">
        <f t="shared" si="20"/>
        <v>6.3664496875593932E-2</v>
      </c>
      <c r="AA8" s="8">
        <v>7.5819079670618253E-2</v>
      </c>
      <c r="AB8" s="8">
        <v>5.1712299253919271E-2</v>
      </c>
      <c r="AC8" s="8">
        <v>6.7873837734120882E-2</v>
      </c>
      <c r="AD8" s="8">
        <v>5.7728121988079598E-2</v>
      </c>
      <c r="AE8" s="8">
        <v>1.6594331532153034E-2</v>
      </c>
      <c r="AF8" s="8">
        <v>1.1294801389574454E-2</v>
      </c>
      <c r="AG8" s="8">
        <f t="shared" ref="AG8" si="21">AG30*AG$20</f>
        <v>6.501725132192647E-2</v>
      </c>
      <c r="AI8" s="8">
        <v>7.8648786296997467E-2</v>
      </c>
      <c r="AJ8" s="8">
        <v>5.3149455563188536E-2</v>
      </c>
      <c r="AK8" s="8">
        <v>7.8111567595936099E-2</v>
      </c>
      <c r="AL8" s="8">
        <v>6.379421751015138E-2</v>
      </c>
      <c r="AM8" s="8">
        <v>2.1937662620403083E-2</v>
      </c>
      <c r="AN8" s="8">
        <v>1.0413841468275597E-2</v>
      </c>
      <c r="AO8" s="8">
        <f t="shared" si="4"/>
        <v>6.8189938673631101E-2</v>
      </c>
      <c r="AQ8" s="8">
        <v>7.8648786296997467E-2</v>
      </c>
      <c r="AR8" s="8">
        <v>5.3149455563188536E-2</v>
      </c>
      <c r="AS8" s="8">
        <v>7.8111567595936099E-2</v>
      </c>
      <c r="AT8" s="8">
        <v>6.3794217510151366E-2</v>
      </c>
      <c r="AU8" s="8">
        <v>2.1937662620403083E-2</v>
      </c>
      <c r="AV8" s="8">
        <v>1.0413841468275597E-2</v>
      </c>
      <c r="AW8" s="8">
        <f t="shared" si="5"/>
        <v>6.8566591716299377E-2</v>
      </c>
    </row>
    <row r="9" spans="1:49" x14ac:dyDescent="0.4">
      <c r="A9" s="3" t="s">
        <v>7</v>
      </c>
      <c r="C9" s="8">
        <f t="shared" ref="C9:I11" si="22">C31*C$20</f>
        <v>1.4998724253061147E-3</v>
      </c>
      <c r="D9" s="8">
        <f t="shared" si="22"/>
        <v>1.6522383331235956E-3</v>
      </c>
      <c r="E9" s="8">
        <f t="shared" si="22"/>
        <v>1.6421694667461285E-3</v>
      </c>
      <c r="F9" s="8">
        <f t="shared" si="22"/>
        <v>1.5904037199320955E-3</v>
      </c>
      <c r="G9" s="8">
        <f t="shared" si="22"/>
        <v>1.3144637127303731E-3</v>
      </c>
      <c r="H9" s="8">
        <f t="shared" si="22"/>
        <v>1.4482105344906335E-3</v>
      </c>
      <c r="I9" s="8">
        <f t="shared" si="22"/>
        <v>1.8146573757869152E-3</v>
      </c>
      <c r="K9" s="8">
        <f t="shared" ref="K9:Q9" si="23">K31*K$20</f>
        <v>7.8858170750293103E-4</v>
      </c>
      <c r="L9" s="8">
        <f t="shared" si="23"/>
        <v>9.1767161647474647E-4</v>
      </c>
      <c r="M9" s="8">
        <f t="shared" si="23"/>
        <v>7.9452127511106302E-4</v>
      </c>
      <c r="N9" s="8">
        <f t="shared" si="23"/>
        <v>8.0577903834784883E-4</v>
      </c>
      <c r="O9" s="8">
        <f t="shared" si="23"/>
        <v>7.7516982864651559E-4</v>
      </c>
      <c r="P9" s="8">
        <f t="shared" si="23"/>
        <v>6.9628737898533776E-4</v>
      </c>
      <c r="Q9" s="8">
        <f t="shared" si="23"/>
        <v>9.3761069159835298E-4</v>
      </c>
      <c r="S9" s="8">
        <f t="shared" ref="S9:Y9" si="24">S31*S$20</f>
        <v>0</v>
      </c>
      <c r="T9" s="8">
        <f t="shared" si="24"/>
        <v>0</v>
      </c>
      <c r="U9" s="8">
        <f t="shared" si="24"/>
        <v>0</v>
      </c>
      <c r="V9" s="8">
        <f t="shared" si="24"/>
        <v>0</v>
      </c>
      <c r="W9" s="8">
        <f t="shared" si="24"/>
        <v>0</v>
      </c>
      <c r="X9" s="8">
        <f t="shared" si="24"/>
        <v>0</v>
      </c>
      <c r="Y9" s="8">
        <f t="shared" si="24"/>
        <v>0</v>
      </c>
      <c r="AA9" s="8">
        <v>4.899761486996528E-3</v>
      </c>
      <c r="AB9" s="8">
        <v>1.1586091554723673E-4</v>
      </c>
      <c r="AC9" s="8">
        <v>0</v>
      </c>
      <c r="AD9" s="8">
        <v>6.0610599341408599E-3</v>
      </c>
      <c r="AE9" s="8">
        <v>7.1078403114028263E-4</v>
      </c>
      <c r="AF9" s="8">
        <v>0</v>
      </c>
      <c r="AG9" s="8">
        <f t="shared" ref="AG9" si="25">AG31*AG$20</f>
        <v>2.7529285697009171E-3</v>
      </c>
      <c r="AI9" s="8">
        <v>5.9327119158892432E-3</v>
      </c>
      <c r="AJ9" s="8">
        <v>7.2107974753900215E-5</v>
      </c>
      <c r="AK9" s="8">
        <v>0</v>
      </c>
      <c r="AL9" s="8">
        <v>7.3899490945058223E-3</v>
      </c>
      <c r="AM9" s="8">
        <v>9.8674090619894146E-4</v>
      </c>
      <c r="AN9" s="8">
        <v>0</v>
      </c>
      <c r="AO9" s="8">
        <f t="shared" si="4"/>
        <v>3.3828585637501476E-3</v>
      </c>
      <c r="AQ9" s="8">
        <v>5.9327119158892432E-3</v>
      </c>
      <c r="AR9" s="8">
        <v>7.2107974753900215E-5</v>
      </c>
      <c r="AS9" s="8">
        <v>0</v>
      </c>
      <c r="AT9" s="8">
        <v>7.3899490945058214E-3</v>
      </c>
      <c r="AU9" s="8">
        <v>9.8674090619894146E-4</v>
      </c>
      <c r="AV9" s="8">
        <v>0</v>
      </c>
      <c r="AW9" s="8">
        <f t="shared" si="5"/>
        <v>3.4015440765360031E-3</v>
      </c>
    </row>
    <row r="10" spans="1:49" x14ac:dyDescent="0.4">
      <c r="A10" s="3" t="s">
        <v>8</v>
      </c>
      <c r="C10" s="8">
        <f t="shared" ref="C10:G11" si="26">C32*C$20</f>
        <v>5.6360945645919256E-4</v>
      </c>
      <c r="D10" s="8">
        <f t="shared" si="26"/>
        <v>1.9146961354481114E-4</v>
      </c>
      <c r="E10" s="8">
        <f t="shared" si="26"/>
        <v>3.3366788832029726E-4</v>
      </c>
      <c r="F10" s="8">
        <f t="shared" si="26"/>
        <v>2.7322281843534027E-4</v>
      </c>
      <c r="G10" s="8">
        <f t="shared" si="26"/>
        <v>1.0240832260947496E-5</v>
      </c>
      <c r="H10" s="8">
        <f t="shared" si="22"/>
        <v>4.7898801883516977E-4</v>
      </c>
      <c r="I10" s="8">
        <f>I32*I$20</f>
        <v>3.8661829638400965E-4</v>
      </c>
      <c r="K10" s="8">
        <f t="shared" ref="K10:O11" si="27">K32*K$20</f>
        <v>6.0837499267961837E-4</v>
      </c>
      <c r="L10" s="8">
        <f t="shared" si="27"/>
        <v>2.1129560995942909E-4</v>
      </c>
      <c r="M10" s="8">
        <f t="shared" si="27"/>
        <v>3.4804967737196479E-4</v>
      </c>
      <c r="N10" s="8">
        <f t="shared" si="27"/>
        <v>2.8783538285973557E-4</v>
      </c>
      <c r="O10" s="8">
        <f t="shared" si="27"/>
        <v>1.1750485264425866E-5</v>
      </c>
      <c r="P10" s="8">
        <f t="shared" ref="P10" si="28">P32*P$20</f>
        <v>4.7669208999771118E-4</v>
      </c>
      <c r="Q10" s="8">
        <f>Q32*Q$20</f>
        <v>4.0038774023493659E-4</v>
      </c>
      <c r="S10" s="8">
        <f t="shared" ref="S10:Y10" si="29">S32*S$20</f>
        <v>6.1251393202445129E-4</v>
      </c>
      <c r="T10" s="8">
        <f t="shared" si="29"/>
        <v>2.1139574952636563E-4</v>
      </c>
      <c r="U10" s="8">
        <f t="shared" si="29"/>
        <v>3.4440771180777865E-4</v>
      </c>
      <c r="V10" s="8">
        <f t="shared" si="29"/>
        <v>2.9015272168221367E-4</v>
      </c>
      <c r="W10" s="8">
        <f t="shared" si="29"/>
        <v>4.0747100848895526E-7</v>
      </c>
      <c r="X10" s="8">
        <f t="shared" si="29"/>
        <v>4.9946422835154983E-4</v>
      </c>
      <c r="Y10" s="8">
        <f t="shared" si="29"/>
        <v>4.0404247644705446E-4</v>
      </c>
      <c r="AA10" s="8">
        <v>5.990416150978737E-4</v>
      </c>
      <c r="AB10" s="8">
        <v>2.0714713764166198E-4</v>
      </c>
      <c r="AC10" s="8">
        <v>3.5250789280297598E-4</v>
      </c>
      <c r="AD10" s="8">
        <v>2.8925306189767248E-4</v>
      </c>
      <c r="AE10" s="8">
        <v>7.1305026296217534E-6</v>
      </c>
      <c r="AF10" s="8">
        <v>5.1124545696118082E-4</v>
      </c>
      <c r="AG10" s="8">
        <f>AG32*AG$20</f>
        <v>4.0543816497316652E-4</v>
      </c>
      <c r="AI10" s="8">
        <v>7.2246732250583515E-4</v>
      </c>
      <c r="AJ10" s="8">
        <v>2.2944665833933374E-4</v>
      </c>
      <c r="AK10" s="8">
        <v>4.2467722780856204E-4</v>
      </c>
      <c r="AL10" s="8">
        <v>3.3342519886302684E-4</v>
      </c>
      <c r="AM10" s="8">
        <v>8.3506961221264418E-5</v>
      </c>
      <c r="AN10" s="8">
        <v>7.181681949665732E-4</v>
      </c>
      <c r="AO10" s="8">
        <f>AO32*AO$20</f>
        <v>4.9482138629672963E-4</v>
      </c>
      <c r="AQ10" s="8">
        <v>7.2246732250583515E-4</v>
      </c>
      <c r="AR10" s="8">
        <v>2.294466583393338E-4</v>
      </c>
      <c r="AS10" s="8">
        <v>4.2467722780856204E-4</v>
      </c>
      <c r="AT10" s="8">
        <v>3.3342519886302678E-4</v>
      </c>
      <c r="AU10" s="8">
        <v>8.3506961221264418E-5</v>
      </c>
      <c r="AV10" s="8">
        <v>7.181681949665732E-4</v>
      </c>
      <c r="AW10" s="8">
        <f>AW32*AW$20</f>
        <v>4.9755457515642367E-4</v>
      </c>
    </row>
    <row r="11" spans="1:49" x14ac:dyDescent="0.4">
      <c r="A11" s="10" t="s">
        <v>9</v>
      </c>
      <c r="C11" s="8">
        <f t="shared" si="26"/>
        <v>0.12709355248471049</v>
      </c>
      <c r="D11" s="8">
        <f t="shared" si="26"/>
        <v>5.7439102532546922E-2</v>
      </c>
      <c r="E11" s="8">
        <f t="shared" si="26"/>
        <v>8.6489781408840852E-2</v>
      </c>
      <c r="F11" s="8">
        <f t="shared" si="26"/>
        <v>7.2174184769383573E-2</v>
      </c>
      <c r="G11" s="8">
        <f t="shared" si="26"/>
        <v>3.7535254202015356E-3</v>
      </c>
      <c r="H11" s="8">
        <f t="shared" si="22"/>
        <v>0.16348660908966564</v>
      </c>
      <c r="I11" s="8">
        <f>I33*I$20</f>
        <v>9.6808712401443509E-2</v>
      </c>
      <c r="K11" s="8">
        <f t="shared" si="27"/>
        <v>0.12665714823811805</v>
      </c>
      <c r="L11" s="8">
        <f t="shared" si="27"/>
        <v>5.7488942912375197E-2</v>
      </c>
      <c r="M11" s="8">
        <f t="shared" si="27"/>
        <v>8.3162338625296664E-2</v>
      </c>
      <c r="N11" s="8">
        <f t="shared" si="27"/>
        <v>6.7633887854662081E-2</v>
      </c>
      <c r="O11" s="8">
        <f t="shared" si="27"/>
        <v>4.0706569033518037E-3</v>
      </c>
      <c r="P11" s="8">
        <f t="shared" ref="P11" si="30">P33*P$20</f>
        <v>0.1446670369884859</v>
      </c>
      <c r="Q11" s="8">
        <f>Q33*Q$20</f>
        <v>9.1991293811273286E-2</v>
      </c>
      <c r="S11" s="8">
        <f t="shared" ref="S11:Y11" si="31">S33*S$20</f>
        <v>0.12977374685624579</v>
      </c>
      <c r="T11" s="8">
        <f t="shared" si="31"/>
        <v>5.7414575984870771E-2</v>
      </c>
      <c r="U11" s="8">
        <f t="shared" si="31"/>
        <v>8.3891596751034858E-2</v>
      </c>
      <c r="V11" s="8">
        <f t="shared" si="31"/>
        <v>6.8049296469041745E-2</v>
      </c>
      <c r="W11" s="8">
        <f t="shared" si="31"/>
        <v>3.1802268761120618E-3</v>
      </c>
      <c r="X11" s="8">
        <f t="shared" si="31"/>
        <v>0.14475978369495771</v>
      </c>
      <c r="Y11" s="8">
        <f t="shared" si="31"/>
        <v>9.3859624697698013E-2</v>
      </c>
      <c r="AA11" s="8">
        <v>0.13029671282013963</v>
      </c>
      <c r="AB11" s="8">
        <v>5.5964629992781713E-2</v>
      </c>
      <c r="AC11" s="8">
        <v>8.5241806357025302E-2</v>
      </c>
      <c r="AD11" s="8">
        <v>6.8433922082205126E-2</v>
      </c>
      <c r="AE11" s="8">
        <v>3.6113226664155579E-3</v>
      </c>
      <c r="AF11" s="8">
        <v>0.15965218307744641</v>
      </c>
      <c r="AG11" s="8">
        <f>AG33*AG$20</f>
        <v>9.6137947889152559E-2</v>
      </c>
      <c r="AI11" s="8">
        <v>0.15593163008010621</v>
      </c>
      <c r="AJ11" s="8">
        <v>6.1973941691689897E-2</v>
      </c>
      <c r="AK11" s="8">
        <v>0.10171518512838153</v>
      </c>
      <c r="AL11" s="8">
        <v>7.8244376453379047E-2</v>
      </c>
      <c r="AM11" s="8">
        <v>6.2484561847486447E-3</v>
      </c>
      <c r="AN11" s="8">
        <v>0.17744281948387985</v>
      </c>
      <c r="AO11" s="8">
        <f>AO33*AO$20</f>
        <v>0.11244163307615804</v>
      </c>
      <c r="AQ11" s="8">
        <v>0.15051679965647488</v>
      </c>
      <c r="AR11" s="8">
        <v>5.9821855006184706E-2</v>
      </c>
      <c r="AS11" s="8">
        <v>9.818305711371568E-2</v>
      </c>
      <c r="AT11" s="8">
        <v>7.5527288009679922E-2</v>
      </c>
      <c r="AU11" s="8">
        <v>6.0314743534644914E-3</v>
      </c>
      <c r="AV11" s="9">
        <v>0.17128099858261281</v>
      </c>
      <c r="AW11" s="8">
        <f>AW33*AW$20</f>
        <v>0.10913653562113354</v>
      </c>
    </row>
    <row r="12" spans="1:49" x14ac:dyDescent="0.4">
      <c r="A12" s="10" t="s">
        <v>10</v>
      </c>
      <c r="C12" s="8">
        <f t="shared" ref="C12:I12" si="32">C34*C$20</f>
        <v>2.3251226911447983E-2</v>
      </c>
      <c r="D12" s="8">
        <f t="shared" si="32"/>
        <v>1.5107321125560793E-2</v>
      </c>
      <c r="E12" s="8">
        <f t="shared" si="32"/>
        <v>1.9199863524633098E-2</v>
      </c>
      <c r="F12" s="8">
        <f t="shared" si="32"/>
        <v>2.3896988139437476E-2</v>
      </c>
      <c r="G12" s="8">
        <f t="shared" si="32"/>
        <v>5.3622473684821848E-4</v>
      </c>
      <c r="H12" s="8">
        <f t="shared" si="32"/>
        <v>3.0134573288089791E-4</v>
      </c>
      <c r="I12" s="8">
        <f t="shared" si="32"/>
        <v>1.9705177763544753E-2</v>
      </c>
      <c r="K12" s="8">
        <f t="shared" ref="K12:Q12" si="33">K34*K$20</f>
        <v>2.281668268242773E-2</v>
      </c>
      <c r="L12" s="8">
        <f t="shared" si="33"/>
        <v>1.5197695360996133E-2</v>
      </c>
      <c r="M12" s="8">
        <f t="shared" si="33"/>
        <v>1.8528537608403235E-2</v>
      </c>
      <c r="N12" s="8">
        <f t="shared" si="33"/>
        <v>2.2845667635410797E-2</v>
      </c>
      <c r="O12" s="8">
        <f t="shared" si="33"/>
        <v>5.8591593282494099E-4</v>
      </c>
      <c r="P12" s="8">
        <f t="shared" si="33"/>
        <v>3.8806615205845768E-4</v>
      </c>
      <c r="Q12" s="8">
        <f t="shared" si="33"/>
        <v>1.8656035534828214E-2</v>
      </c>
      <c r="S12" s="8">
        <f t="shared" ref="S12:Y12" si="34">S34*S$20</f>
        <v>2.1588533092819814E-2</v>
      </c>
      <c r="T12" s="8">
        <f t="shared" si="34"/>
        <v>1.4468765157981131E-2</v>
      </c>
      <c r="U12" s="8">
        <f t="shared" si="34"/>
        <v>1.6690408556690926E-2</v>
      </c>
      <c r="V12" s="8">
        <f t="shared" si="34"/>
        <v>2.2945397254406724E-2</v>
      </c>
      <c r="W12" s="8">
        <f t="shared" si="34"/>
        <v>5.7621242707154175E-4</v>
      </c>
      <c r="X12" s="8">
        <f t="shared" si="34"/>
        <v>3.614218724543412E-4</v>
      </c>
      <c r="Y12" s="8">
        <f t="shared" si="34"/>
        <v>1.7775714200999944E-2</v>
      </c>
      <c r="AA12" s="8">
        <v>2.3434748086270579E-2</v>
      </c>
      <c r="AB12" s="8">
        <v>1.5148965477016619E-2</v>
      </c>
      <c r="AC12" s="8">
        <v>1.7891377751469682E-2</v>
      </c>
      <c r="AD12" s="8">
        <v>2.5191662785882706E-2</v>
      </c>
      <c r="AE12" s="8">
        <v>6.3454558929843961E-4</v>
      </c>
      <c r="AF12" s="8">
        <v>3.9617585962438922E-4</v>
      </c>
      <c r="AG12" s="8">
        <f t="shared" ref="AG12" si="35">AG34*AG$20</f>
        <v>1.9547936350518977E-2</v>
      </c>
      <c r="AI12" s="8">
        <v>2.7267611943877664E-2</v>
      </c>
      <c r="AJ12" s="8">
        <v>1.6172495185765041E-2</v>
      </c>
      <c r="AK12" s="8">
        <v>2.1032459489117115E-2</v>
      </c>
      <c r="AL12" s="8">
        <v>2.7489201916327373E-2</v>
      </c>
      <c r="AM12" s="8">
        <v>1.4458303106728361E-3</v>
      </c>
      <c r="AN12" s="8">
        <v>1.9097171556575868E-4</v>
      </c>
      <c r="AO12" s="8">
        <f t="shared" ref="AO12" si="36">AO34*AO$20</f>
        <v>2.2011086665810881E-2</v>
      </c>
      <c r="AQ12" s="8">
        <v>2.7465921848924043E-2</v>
      </c>
      <c r="AR12" s="8">
        <v>1.6290113332570605E-2</v>
      </c>
      <c r="AS12" s="8">
        <v>2.1185422830856147E-2</v>
      </c>
      <c r="AT12" s="8">
        <v>2.7689123384809746E-2</v>
      </c>
      <c r="AU12" s="8">
        <v>1.456345440205002E-3</v>
      </c>
      <c r="AV12" s="8">
        <v>1.9236060076987326E-4</v>
      </c>
      <c r="AW12" s="8">
        <f t="shared" ref="AW12" si="37">AW34*AW$20</f>
        <v>2.229363166231799E-2</v>
      </c>
    </row>
    <row r="13" spans="1:49" x14ac:dyDescent="0.4">
      <c r="A13" s="13" t="s">
        <v>36</v>
      </c>
      <c r="C13" s="8">
        <f t="shared" ref="C13:I13" si="38">C35*C$20</f>
        <v>1.5982154028112024E-3</v>
      </c>
      <c r="D13" s="8">
        <f t="shared" si="38"/>
        <v>1.7999983609783055E-3</v>
      </c>
      <c r="E13" s="8">
        <f t="shared" si="38"/>
        <v>1.6422660134669301E-3</v>
      </c>
      <c r="F13" s="8">
        <f t="shared" si="38"/>
        <v>1.6785378619890909E-3</v>
      </c>
      <c r="G13" s="8">
        <f t="shared" si="38"/>
        <v>1.4541110213750191E-3</v>
      </c>
      <c r="H13" s="8">
        <f t="shared" si="38"/>
        <v>1.4765447811045849E-3</v>
      </c>
      <c r="I13" s="8">
        <f t="shared" si="38"/>
        <v>1.9504692704139614E-3</v>
      </c>
      <c r="K13" s="8">
        <f t="shared" ref="K13:Q13" si="39">K35*K$20</f>
        <v>3.4619850391558078E-3</v>
      </c>
      <c r="L13" s="8">
        <f t="shared" si="39"/>
        <v>4.0755235442812964E-3</v>
      </c>
      <c r="M13" s="8">
        <f t="shared" si="39"/>
        <v>3.5929092561646538E-3</v>
      </c>
      <c r="N13" s="8">
        <f t="shared" si="39"/>
        <v>3.5533198954220586E-3</v>
      </c>
      <c r="O13" s="8">
        <f t="shared" si="39"/>
        <v>3.3818519680283874E-3</v>
      </c>
      <c r="P13" s="8">
        <f t="shared" si="39"/>
        <v>3.1504470164112554E-3</v>
      </c>
      <c r="Q13" s="8">
        <f t="shared" si="39"/>
        <v>4.1419419326721779E-3</v>
      </c>
      <c r="S13" s="20"/>
      <c r="T13" s="20"/>
      <c r="U13" s="20"/>
      <c r="V13" s="20"/>
      <c r="W13" s="20"/>
      <c r="X13" s="20"/>
      <c r="Y13" s="20"/>
      <c r="AA13" s="20"/>
      <c r="AB13" s="20"/>
      <c r="AC13" s="20"/>
      <c r="AD13" s="20"/>
      <c r="AE13" s="20"/>
      <c r="AF13" s="20"/>
      <c r="AG13" s="20"/>
      <c r="AI13" s="20"/>
      <c r="AJ13" s="20"/>
      <c r="AK13" s="20"/>
      <c r="AL13" s="20"/>
      <c r="AM13" s="20"/>
      <c r="AN13" s="20"/>
      <c r="AO13" s="20"/>
      <c r="AQ13" s="20"/>
      <c r="AR13" s="20"/>
      <c r="AS13" s="20"/>
      <c r="AT13" s="20"/>
      <c r="AU13" s="20"/>
      <c r="AV13" s="20"/>
      <c r="AW13" s="20"/>
    </row>
    <row r="14" spans="1:49" x14ac:dyDescent="0.4">
      <c r="A14" s="13" t="s">
        <v>37</v>
      </c>
      <c r="C14" s="8">
        <f t="shared" ref="C14:I14" si="40">C36*C$20</f>
        <v>0</v>
      </c>
      <c r="D14" s="8">
        <f t="shared" si="40"/>
        <v>0</v>
      </c>
      <c r="E14" s="8">
        <f t="shared" si="40"/>
        <v>0</v>
      </c>
      <c r="F14" s="8">
        <f t="shared" si="40"/>
        <v>0</v>
      </c>
      <c r="G14" s="8">
        <f t="shared" si="40"/>
        <v>0</v>
      </c>
      <c r="H14" s="8">
        <f t="shared" si="40"/>
        <v>5.4510082781330047E-3</v>
      </c>
      <c r="I14" s="8">
        <f t="shared" si="40"/>
        <v>1.9186468599758776E-4</v>
      </c>
      <c r="K14" s="8">
        <f t="shared" ref="K14:Q14" si="41">K36*K$20</f>
        <v>0</v>
      </c>
      <c r="L14" s="8">
        <f t="shared" si="41"/>
        <v>0</v>
      </c>
      <c r="M14" s="8">
        <f t="shared" si="41"/>
        <v>0</v>
      </c>
      <c r="N14" s="8">
        <f t="shared" si="41"/>
        <v>0</v>
      </c>
      <c r="O14" s="8">
        <f t="shared" si="41"/>
        <v>0</v>
      </c>
      <c r="P14" s="8">
        <f t="shared" si="41"/>
        <v>5.1211675294648706E-3</v>
      </c>
      <c r="Q14" s="8">
        <f t="shared" si="41"/>
        <v>1.9554746388604079E-4</v>
      </c>
      <c r="S14" s="20"/>
      <c r="T14" s="20"/>
      <c r="U14" s="20"/>
      <c r="V14" s="20"/>
      <c r="W14" s="20"/>
      <c r="X14" s="20"/>
      <c r="Y14" s="20"/>
      <c r="AA14" s="20"/>
      <c r="AB14" s="20"/>
      <c r="AC14" s="20"/>
      <c r="AD14" s="20"/>
      <c r="AE14" s="20"/>
      <c r="AF14" s="20"/>
      <c r="AG14" s="20"/>
      <c r="AI14" s="20"/>
      <c r="AJ14" s="20"/>
      <c r="AK14" s="20"/>
      <c r="AL14" s="20"/>
      <c r="AM14" s="20"/>
      <c r="AN14" s="20"/>
      <c r="AO14" s="20"/>
      <c r="AQ14" s="20"/>
      <c r="AR14" s="20"/>
      <c r="AS14" s="20"/>
      <c r="AT14" s="20"/>
      <c r="AU14" s="20"/>
      <c r="AV14" s="20"/>
      <c r="AW14" s="20"/>
    </row>
    <row r="15" spans="1:49" x14ac:dyDescent="0.4">
      <c r="A15" s="10" t="s">
        <v>11</v>
      </c>
      <c r="C15" s="8">
        <f t="shared" ref="C15:I15" si="42">C37*C$20</f>
        <v>0.16494981154848071</v>
      </c>
      <c r="D15" s="8">
        <f t="shared" si="42"/>
        <v>0.10558430606664748</v>
      </c>
      <c r="E15" s="8">
        <f t="shared" si="42"/>
        <v>0.13872838458358561</v>
      </c>
      <c r="F15" s="8">
        <f t="shared" si="42"/>
        <v>0.1680959383263623</v>
      </c>
      <c r="G15" s="8">
        <f t="shared" si="42"/>
        <v>3.586445279055181E-3</v>
      </c>
      <c r="H15" s="8">
        <f t="shared" si="42"/>
        <v>1.3535634061391751E-3</v>
      </c>
      <c r="I15" s="8">
        <f t="shared" si="42"/>
        <v>0.13901601097312499</v>
      </c>
      <c r="K15" s="8">
        <f t="shared" ref="K15:Q15" si="43">K37*K$20</f>
        <v>0.15398995554792969</v>
      </c>
      <c r="L15" s="8">
        <f t="shared" si="43"/>
        <v>0.10147416707100135</v>
      </c>
      <c r="M15" s="8">
        <f t="shared" si="43"/>
        <v>0.12651675411446092</v>
      </c>
      <c r="N15" s="8">
        <f t="shared" si="43"/>
        <v>0.15255854288996398</v>
      </c>
      <c r="O15" s="8">
        <f t="shared" si="43"/>
        <v>3.9457042332832091E-3</v>
      </c>
      <c r="P15" s="8">
        <f t="shared" si="43"/>
        <v>2.7038630299353939E-3</v>
      </c>
      <c r="Q15" s="8">
        <f t="shared" si="43"/>
        <v>0.1253700322145635</v>
      </c>
      <c r="S15" s="8">
        <f t="shared" ref="S15:Y15" si="44">S37*S$20</f>
        <v>0.14671453779052451</v>
      </c>
      <c r="T15" s="8">
        <f t="shared" si="44"/>
        <v>9.7204126616959971E-2</v>
      </c>
      <c r="U15" s="8">
        <f t="shared" si="44"/>
        <v>0.11861471715315519</v>
      </c>
      <c r="V15" s="8">
        <f t="shared" si="44"/>
        <v>0.14678005058465526</v>
      </c>
      <c r="W15" s="8">
        <f t="shared" si="44"/>
        <v>3.8105216230170606E-3</v>
      </c>
      <c r="X15" s="8">
        <f t="shared" si="44"/>
        <v>2.5134064672201095E-3</v>
      </c>
      <c r="Y15" s="8">
        <f t="shared" si="44"/>
        <v>0.1197270884317482</v>
      </c>
      <c r="AA15" s="8">
        <v>0.16075804876606403</v>
      </c>
      <c r="AB15" s="8">
        <v>0.10235369416190081</v>
      </c>
      <c r="AC15" s="8">
        <v>0.12966770431993074</v>
      </c>
      <c r="AD15" s="8">
        <v>0.16180364427297572</v>
      </c>
      <c r="AE15" s="8">
        <v>4.3630056112962685E-3</v>
      </c>
      <c r="AF15" s="8">
        <v>2.7683290809964612E-3</v>
      </c>
      <c r="AG15" s="8">
        <f t="shared" ref="AG15" si="45">AG37*AG$20</f>
        <v>0.13270539720748012</v>
      </c>
      <c r="AI15" s="8">
        <v>0.16075658874193466</v>
      </c>
      <c r="AJ15" s="8">
        <v>9.7109001818025467E-2</v>
      </c>
      <c r="AK15" s="8">
        <v>0.12485233432122626</v>
      </c>
      <c r="AL15" s="8">
        <v>0.16306353043349892</v>
      </c>
      <c r="AM15" s="8">
        <v>9.0616996930940295E-3</v>
      </c>
      <c r="AN15" s="8">
        <v>1.1108453193033106E-3</v>
      </c>
      <c r="AO15" s="8">
        <f t="shared" ref="AO15:AO19" si="46">AO37*AO$20</f>
        <v>0.13069985537788573</v>
      </c>
      <c r="AQ15" s="8">
        <v>0.16168641476936227</v>
      </c>
      <c r="AR15" s="8">
        <v>9.76706862758418E-2</v>
      </c>
      <c r="AS15" s="8">
        <v>0.125574487925912</v>
      </c>
      <c r="AT15" s="8">
        <v>0.16400669995400113</v>
      </c>
      <c r="AU15" s="8">
        <v>9.1141131231954713E-3</v>
      </c>
      <c r="AV15" s="8">
        <v>1.1172705171656047E-3</v>
      </c>
      <c r="AW15" s="8">
        <f t="shared" ref="AW15:AW19" si="47">AW37*AW$20</f>
        <v>0.13218193909548295</v>
      </c>
    </row>
    <row r="16" spans="1:49" x14ac:dyDescent="0.4">
      <c r="A16" s="3" t="s">
        <v>12</v>
      </c>
      <c r="C16" s="8">
        <f t="shared" ref="C16:I16" si="48">C38*C$20</f>
        <v>0</v>
      </c>
      <c r="D16" s="8">
        <f t="shared" si="48"/>
        <v>1.1831296920268731E-7</v>
      </c>
      <c r="E16" s="8">
        <f t="shared" si="48"/>
        <v>0</v>
      </c>
      <c r="F16" s="8">
        <f t="shared" si="48"/>
        <v>5.1299265751745453E-4</v>
      </c>
      <c r="G16" s="8">
        <f t="shared" si="48"/>
        <v>2.7641351469603935E-5</v>
      </c>
      <c r="H16" s="8">
        <f t="shared" si="48"/>
        <v>0</v>
      </c>
      <c r="I16" s="8">
        <f t="shared" si="48"/>
        <v>5.0487868923402916E-5</v>
      </c>
      <c r="K16" s="8">
        <f t="shared" ref="K16:Q16" si="49">K38*K$20</f>
        <v>0</v>
      </c>
      <c r="L16" s="8">
        <f t="shared" si="49"/>
        <v>0</v>
      </c>
      <c r="M16" s="8">
        <f t="shared" si="49"/>
        <v>0</v>
      </c>
      <c r="N16" s="8">
        <f t="shared" si="49"/>
        <v>8.4793737734040545E-4</v>
      </c>
      <c r="O16" s="8">
        <f t="shared" si="49"/>
        <v>0</v>
      </c>
      <c r="P16" s="8">
        <f t="shared" si="49"/>
        <v>0</v>
      </c>
      <c r="Q16" s="8">
        <f t="shared" si="49"/>
        <v>7.4546478278144547E-5</v>
      </c>
      <c r="S16" s="8">
        <f t="shared" ref="S16:Y16" si="50">S38*S$20</f>
        <v>6.9856605150736228E-9</v>
      </c>
      <c r="T16" s="8">
        <f t="shared" si="50"/>
        <v>1.0311760938405953E-5</v>
      </c>
      <c r="U16" s="8">
        <f t="shared" si="50"/>
        <v>-1.422587643549499E-8</v>
      </c>
      <c r="V16" s="8">
        <f t="shared" si="50"/>
        <v>7.8753915632049634E-4</v>
      </c>
      <c r="W16" s="8">
        <f t="shared" si="50"/>
        <v>1.6107518339463826E-5</v>
      </c>
      <c r="X16" s="8">
        <f t="shared" si="50"/>
        <v>0</v>
      </c>
      <c r="Y16" s="8">
        <f t="shared" si="50"/>
        <v>7.6425421945794738E-5</v>
      </c>
      <c r="AA16" s="8">
        <v>0</v>
      </c>
      <c r="AB16" s="8">
        <v>1.3468401031860428E-5</v>
      </c>
      <c r="AC16" s="8">
        <v>0</v>
      </c>
      <c r="AD16" s="8">
        <v>8.0844181892800854E-4</v>
      </c>
      <c r="AE16" s="8">
        <v>0</v>
      </c>
      <c r="AF16" s="8">
        <v>0</v>
      </c>
      <c r="AG16" s="8">
        <f t="shared" ref="AG16" si="51">AG38*AG$20</f>
        <v>7.9159503471388839E-5</v>
      </c>
      <c r="AI16" s="8">
        <v>0</v>
      </c>
      <c r="AJ16" s="8">
        <v>0</v>
      </c>
      <c r="AK16" s="8">
        <v>0</v>
      </c>
      <c r="AL16" s="8">
        <v>1.1856787945910439E-3</v>
      </c>
      <c r="AM16" s="8">
        <v>1.8465443012582927E-5</v>
      </c>
      <c r="AN16" s="8">
        <v>0</v>
      </c>
      <c r="AO16" s="8">
        <f t="shared" si="46"/>
        <v>1.1326353312845789E-4</v>
      </c>
      <c r="AQ16" s="8">
        <v>0</v>
      </c>
      <c r="AR16" s="8">
        <v>0</v>
      </c>
      <c r="AS16" s="8">
        <v>0</v>
      </c>
      <c r="AT16" s="8">
        <v>1.1856787945910437E-3</v>
      </c>
      <c r="AU16" s="8">
        <v>1.8465443012582924E-5</v>
      </c>
      <c r="AV16" s="8">
        <v>0</v>
      </c>
      <c r="AW16" s="8">
        <f t="shared" si="47"/>
        <v>1.1388915408084465E-4</v>
      </c>
    </row>
    <row r="17" spans="1:49" x14ac:dyDescent="0.4">
      <c r="A17" s="3" t="s">
        <v>13</v>
      </c>
      <c r="C17" s="8">
        <f t="shared" ref="C17:I17" si="52">C39*C$20</f>
        <v>4.4997727741127674E-4</v>
      </c>
      <c r="D17" s="8">
        <f t="shared" si="52"/>
        <v>5.3465527157803316E-4</v>
      </c>
      <c r="E17" s="8">
        <f t="shared" si="52"/>
        <v>5.0834525849602374E-4</v>
      </c>
      <c r="F17" s="8">
        <f t="shared" si="52"/>
        <v>4.6441543717234393E-4</v>
      </c>
      <c r="G17" s="8">
        <f t="shared" si="52"/>
        <v>4.2013915691635354E-4</v>
      </c>
      <c r="H17" s="8">
        <f t="shared" si="52"/>
        <v>4.2889820354452849E-4</v>
      </c>
      <c r="I17" s="8">
        <f t="shared" si="52"/>
        <v>5.6401562539960305E-4</v>
      </c>
      <c r="K17" s="8">
        <f t="shared" ref="K17:Q17" si="53">K39*K$20</f>
        <v>5.8925635361456658E-4</v>
      </c>
      <c r="L17" s="8">
        <f t="shared" si="53"/>
        <v>3.627333478494308E-4</v>
      </c>
      <c r="M17" s="8">
        <f t="shared" si="53"/>
        <v>4.3114632670840109E-4</v>
      </c>
      <c r="N17" s="8">
        <f t="shared" si="53"/>
        <v>5.7992435650129875E-4</v>
      </c>
      <c r="O17" s="8">
        <f t="shared" si="53"/>
        <v>1.7724414929297269E-5</v>
      </c>
      <c r="P17" s="8">
        <f t="shared" si="53"/>
        <v>1.2944135655600407E-5</v>
      </c>
      <c r="Q17" s="8">
        <f t="shared" si="53"/>
        <v>4.6719442165176563E-4</v>
      </c>
      <c r="S17" s="8">
        <f t="shared" ref="S17:Y17" si="54">S39*S$20</f>
        <v>1.7463936822019706E-3</v>
      </c>
      <c r="T17" s="8">
        <f t="shared" si="54"/>
        <v>1.9189129250806107E-3</v>
      </c>
      <c r="U17" s="8">
        <f t="shared" si="54"/>
        <v>1.654411925692634E-3</v>
      </c>
      <c r="V17" s="8">
        <f t="shared" si="54"/>
        <v>1.8244357498501589E-3</v>
      </c>
      <c r="W17" s="8">
        <f t="shared" si="54"/>
        <v>1.5882854094870409E-3</v>
      </c>
      <c r="X17" s="8">
        <f t="shared" si="54"/>
        <v>1.5627174880936717E-3</v>
      </c>
      <c r="Y17" s="8">
        <f t="shared" si="54"/>
        <v>2.0272077665405412E-3</v>
      </c>
      <c r="AA17" s="8">
        <v>4.6439627527961616E-4</v>
      </c>
      <c r="AB17" s="8">
        <v>4.1886077506146359E-4</v>
      </c>
      <c r="AC17" s="8">
        <v>3.2829519954244955E-4</v>
      </c>
      <c r="AD17" s="8">
        <v>5.0043551346399563E-4</v>
      </c>
      <c r="AE17" s="8">
        <v>4.0810476695283843E-4</v>
      </c>
      <c r="AF17" s="8">
        <v>3.3000769499153139E-4</v>
      </c>
      <c r="AG17" s="8">
        <f t="shared" ref="AG17" si="55">AG39*AG$20</f>
        <v>5.0391825346026635E-4</v>
      </c>
      <c r="AI17" s="8">
        <v>1.9416752691814999E-3</v>
      </c>
      <c r="AJ17" s="8">
        <v>1.232367568706782E-3</v>
      </c>
      <c r="AK17" s="8">
        <v>1.9961038291123304E-3</v>
      </c>
      <c r="AL17" s="8">
        <v>1.9901028867873333E-3</v>
      </c>
      <c r="AM17" s="8">
        <v>1.2807605321859647E-3</v>
      </c>
      <c r="AN17" s="8">
        <v>1.5854864467250043E-3</v>
      </c>
      <c r="AO17" s="8">
        <f t="shared" si="46"/>
        <v>1.84548469707767E-3</v>
      </c>
      <c r="AQ17" s="8">
        <v>1.9416752691814999E-3</v>
      </c>
      <c r="AR17" s="8">
        <v>1.232367568706782E-3</v>
      </c>
      <c r="AS17" s="8">
        <v>1.9961038291123304E-3</v>
      </c>
      <c r="AT17" s="8">
        <v>1.9901028867873333E-3</v>
      </c>
      <c r="AU17" s="8">
        <v>1.2807605321859645E-3</v>
      </c>
      <c r="AV17" s="8">
        <v>1.5854864467250043E-3</v>
      </c>
      <c r="AW17" s="8">
        <f t="shared" si="47"/>
        <v>1.8556783919228719E-3</v>
      </c>
    </row>
    <row r="18" spans="1:49" x14ac:dyDescent="0.4">
      <c r="A18" s="3" t="s">
        <v>14</v>
      </c>
      <c r="C18" s="8">
        <f t="shared" ref="C18:I18" si="56">C40*C$20</f>
        <v>1.3302846955881224E-3</v>
      </c>
      <c r="D18" s="8">
        <f t="shared" si="56"/>
        <v>4.6410897383993515E-4</v>
      </c>
      <c r="E18" s="8">
        <f t="shared" si="56"/>
        <v>7.558443278744859E-4</v>
      </c>
      <c r="F18" s="8">
        <f t="shared" si="56"/>
        <v>6.78456288858127E-4</v>
      </c>
      <c r="G18" s="8">
        <f t="shared" si="56"/>
        <v>1.5720589246717063E-6</v>
      </c>
      <c r="H18" s="8">
        <f t="shared" si="56"/>
        <v>8.4007280671090422E-4</v>
      </c>
      <c r="I18" s="8">
        <f t="shared" si="56"/>
        <v>9.0614947080550523E-4</v>
      </c>
      <c r="K18" s="8">
        <f t="shared" ref="K18:Q18" si="57">K40*K$20</f>
        <v>1.3633692434912713E-3</v>
      </c>
      <c r="L18" s="8">
        <f t="shared" si="57"/>
        <v>4.8454004787350208E-4</v>
      </c>
      <c r="M18" s="8">
        <f t="shared" si="57"/>
        <v>7.7203216987573552E-4</v>
      </c>
      <c r="N18" s="8">
        <f t="shared" si="57"/>
        <v>6.7848819008071016E-4</v>
      </c>
      <c r="O18" s="8">
        <f t="shared" si="57"/>
        <v>1.6071180999544127E-6</v>
      </c>
      <c r="P18" s="8">
        <f t="shared" si="57"/>
        <v>8.5122206228396E-4</v>
      </c>
      <c r="Q18" s="8">
        <f t="shared" si="57"/>
        <v>8.9303825182718754E-4</v>
      </c>
      <c r="S18" s="8">
        <f t="shared" ref="S18:Y18" si="58">S40*S$20</f>
        <v>1.4569794136016139E-3</v>
      </c>
      <c r="T18" s="8">
        <f t="shared" si="58"/>
        <v>5.1691204421474961E-4</v>
      </c>
      <c r="U18" s="8">
        <f t="shared" si="58"/>
        <v>8.0342422970967962E-4</v>
      </c>
      <c r="V18" s="8">
        <f t="shared" si="58"/>
        <v>7.2214435871721726E-4</v>
      </c>
      <c r="W18" s="8">
        <f t="shared" si="58"/>
        <v>2.4777173064555216E-7</v>
      </c>
      <c r="X18" s="8">
        <f t="shared" si="58"/>
        <v>9.3680189523920418E-4</v>
      </c>
      <c r="Y18" s="8">
        <f t="shared" si="58"/>
        <v>9.583455144328856E-4</v>
      </c>
      <c r="AA18" s="8">
        <v>1.4536628478962533E-3</v>
      </c>
      <c r="AB18" s="8">
        <v>5.1011757466334364E-4</v>
      </c>
      <c r="AC18" s="8">
        <v>8.3519251479822186E-4</v>
      </c>
      <c r="AD18" s="8">
        <v>7.3358266519975648E-4</v>
      </c>
      <c r="AE18" s="8">
        <v>1.5354009088008559E-7</v>
      </c>
      <c r="AF18" s="8">
        <v>9.6739803095749098E-4</v>
      </c>
      <c r="AG18" s="8">
        <f t="shared" ref="AG18" si="59">AG40*AG$20</f>
        <v>9.7508185337144028E-4</v>
      </c>
      <c r="AI18" s="8">
        <v>2.0069888690072805E-3</v>
      </c>
      <c r="AJ18" s="8">
        <v>6.378906434710565E-4</v>
      </c>
      <c r="AK18" s="8">
        <v>1.1414083546765184E-3</v>
      </c>
      <c r="AL18" s="8">
        <v>9.4349072385537826E-4</v>
      </c>
      <c r="AM18" s="8">
        <v>-1.6421598565971481E-7</v>
      </c>
      <c r="AN18" s="8">
        <v>1.1522650210517907E-3</v>
      </c>
      <c r="AO18" s="8">
        <f t="shared" si="46"/>
        <v>1.3080065743899733E-3</v>
      </c>
      <c r="AQ18" s="8">
        <v>2.0069888690072805E-3</v>
      </c>
      <c r="AR18" s="8">
        <v>6.378906434710565E-4</v>
      </c>
      <c r="AS18" s="8">
        <v>1.1414083546765182E-3</v>
      </c>
      <c r="AT18" s="8">
        <v>9.4349072385537815E-4</v>
      </c>
      <c r="AU18" s="8">
        <v>-1.6421598565971481E-7</v>
      </c>
      <c r="AV18" s="8">
        <v>1.1522650210517907E-3</v>
      </c>
      <c r="AW18" s="8">
        <f t="shared" si="47"/>
        <v>1.3152314621909737E-3</v>
      </c>
    </row>
    <row r="19" spans="1:49" x14ac:dyDescent="0.4">
      <c r="A19" s="3" t="s">
        <v>15</v>
      </c>
      <c r="C19" s="8">
        <f t="shared" ref="C19:I19" si="60">C41*C$20</f>
        <v>5.2766003458671233E-3</v>
      </c>
      <c r="D19" s="8">
        <f t="shared" si="60"/>
        <v>6.3503876946988226E-3</v>
      </c>
      <c r="E19" s="8">
        <f t="shared" si="60"/>
        <v>5.824224563888555E-3</v>
      </c>
      <c r="F19" s="8">
        <f t="shared" si="60"/>
        <v>5.5335837684151673E-3</v>
      </c>
      <c r="G19" s="8">
        <f t="shared" si="60"/>
        <v>4.7058746598877066E-3</v>
      </c>
      <c r="H19" s="8">
        <f t="shared" si="60"/>
        <v>9.759092750734083E-3</v>
      </c>
      <c r="I19" s="8">
        <f t="shared" si="60"/>
        <v>6.78604906172974E-3</v>
      </c>
      <c r="K19" s="8">
        <f t="shared" ref="K19:Q19" si="61">K41*K$20</f>
        <v>4.8526353510397816E-3</v>
      </c>
      <c r="L19" s="8">
        <f t="shared" si="61"/>
        <v>5.9578031152917339E-3</v>
      </c>
      <c r="M19" s="8">
        <f t="shared" si="61"/>
        <v>5.2644795674778562E-3</v>
      </c>
      <c r="N19" s="8">
        <f t="shared" si="61"/>
        <v>4.9796074902508335E-3</v>
      </c>
      <c r="O19" s="8">
        <f t="shared" si="61"/>
        <v>4.8011368101351943E-3</v>
      </c>
      <c r="P19" s="8">
        <f t="shared" si="61"/>
        <v>9.2131920825749523E-3</v>
      </c>
      <c r="Q19" s="8">
        <f t="shared" si="61"/>
        <v>6.1071244643095789E-3</v>
      </c>
      <c r="S19" s="8">
        <f t="shared" ref="S19:Y19" si="62">S41*S$20</f>
        <v>5.6085864708381485E-3</v>
      </c>
      <c r="T19" s="8">
        <f t="shared" si="62"/>
        <v>6.6813439841506648E-3</v>
      </c>
      <c r="U19" s="8">
        <f t="shared" si="62"/>
        <v>5.8548695147005239E-3</v>
      </c>
      <c r="V19" s="8">
        <f t="shared" si="62"/>
        <v>5.7621257634545148E-3</v>
      </c>
      <c r="W19" s="8">
        <f t="shared" si="62"/>
        <v>5.3344477241551811E-3</v>
      </c>
      <c r="X19" s="8">
        <f t="shared" si="62"/>
        <v>9.5895183688887893E-3</v>
      </c>
      <c r="Y19" s="8">
        <f t="shared" si="62"/>
        <v>6.9604889364880199E-3</v>
      </c>
      <c r="AA19" s="8">
        <v>6.6354552629158993E-3</v>
      </c>
      <c r="AB19" s="8">
        <v>7.6142691339866342E-3</v>
      </c>
      <c r="AC19" s="8">
        <v>6.9536805122772695E-3</v>
      </c>
      <c r="AD19" s="8">
        <v>6.7613399296200423E-3</v>
      </c>
      <c r="AE19" s="8">
        <v>6.6158820737512846E-3</v>
      </c>
      <c r="AF19" s="8">
        <v>1.1263553200534369E-2</v>
      </c>
      <c r="AG19" s="8">
        <f t="shared" ref="AG19" si="63">AG41*AG$20</f>
        <v>8.3512870170319043E-3</v>
      </c>
      <c r="AI19" s="8">
        <v>6.1495144973212198E-3</v>
      </c>
      <c r="AJ19" s="8">
        <v>7.1271289308089377E-3</v>
      </c>
      <c r="AK19" s="8">
        <v>6.8996935805191962E-3</v>
      </c>
      <c r="AL19" s="8">
        <v>6.3549802018670531E-3</v>
      </c>
      <c r="AM19" s="8">
        <v>6.9140442995512981E-3</v>
      </c>
      <c r="AN19" s="8">
        <v>6.8931038194164186E-3</v>
      </c>
      <c r="AO19" s="8">
        <f t="shared" si="46"/>
        <v>7.670445683666564E-3</v>
      </c>
      <c r="AQ19" s="8">
        <v>6.1495144973212207E-3</v>
      </c>
      <c r="AR19" s="8">
        <v>7.1271289308089385E-3</v>
      </c>
      <c r="AS19" s="8">
        <v>6.8996935805191962E-3</v>
      </c>
      <c r="AT19" s="8">
        <v>6.3549802018670522E-3</v>
      </c>
      <c r="AU19" s="8">
        <v>6.9140442995512972E-3</v>
      </c>
      <c r="AV19" s="8">
        <v>6.8931038194164186E-3</v>
      </c>
      <c r="AW19" s="8">
        <f t="shared" si="47"/>
        <v>7.7128140559157669E-3</v>
      </c>
    </row>
    <row r="20" spans="1:49" x14ac:dyDescent="0.4">
      <c r="A20" s="4" t="s">
        <v>16</v>
      </c>
      <c r="B20" s="5"/>
      <c r="C20" s="7">
        <v>0.42</v>
      </c>
      <c r="D20" s="7">
        <v>0.25600000000000001</v>
      </c>
      <c r="E20" s="7">
        <v>0.34399999999999997</v>
      </c>
      <c r="F20" s="7">
        <v>0.35199999999999998</v>
      </c>
      <c r="G20" s="7">
        <v>3.4000000000000002E-2</v>
      </c>
      <c r="H20" s="7">
        <v>0.20699999999999999</v>
      </c>
      <c r="I20" s="7">
        <v>0.35199999999999998</v>
      </c>
      <c r="J20" s="5"/>
      <c r="K20" s="7">
        <v>0.40600000000000003</v>
      </c>
      <c r="L20" s="7">
        <v>0.251</v>
      </c>
      <c r="M20" s="7">
        <v>0.32300000000000001</v>
      </c>
      <c r="N20" s="7">
        <v>0.32700000000000001</v>
      </c>
      <c r="O20" s="7">
        <v>3.6999999999999998E-2</v>
      </c>
      <c r="P20" s="7">
        <v>0.189</v>
      </c>
      <c r="Q20" s="7">
        <v>0.32700000000000001</v>
      </c>
      <c r="S20" s="7">
        <v>0.39800000000000002</v>
      </c>
      <c r="T20" s="7">
        <v>0.24199999999999999</v>
      </c>
      <c r="U20" s="7">
        <v>0.308</v>
      </c>
      <c r="V20" s="7">
        <v>0.31900000000000001</v>
      </c>
      <c r="W20" s="7">
        <v>3.4000000000000002E-2</v>
      </c>
      <c r="X20" s="7">
        <v>0.184</v>
      </c>
      <c r="Y20" s="7">
        <v>0.31900000000000001</v>
      </c>
      <c r="AA20" s="7">
        <f t="shared" ref="AA20:AF20" si="64">SUM(AA4:AA19)</f>
        <v>0.42</v>
      </c>
      <c r="AB20" s="7">
        <f t="shared" si="64"/>
        <v>0.24399999999999997</v>
      </c>
      <c r="AC20" s="7">
        <f t="shared" si="64"/>
        <v>0.32100000000000006</v>
      </c>
      <c r="AD20" s="7">
        <f t="shared" si="64"/>
        <v>0.33999999999999997</v>
      </c>
      <c r="AE20" s="7">
        <f t="shared" si="64"/>
        <v>3.6999999999999998E-2</v>
      </c>
      <c r="AF20" s="7">
        <f t="shared" si="64"/>
        <v>0.20000000000000004</v>
      </c>
      <c r="AG20" s="7">
        <v>0.34</v>
      </c>
      <c r="AI20" s="7">
        <v>0.45753524833133918</v>
      </c>
      <c r="AJ20" s="7">
        <v>0.24811370476814729</v>
      </c>
      <c r="AK20" s="7">
        <v>0.34994637326243466</v>
      </c>
      <c r="AL20" s="7">
        <v>0.36343947627578632</v>
      </c>
      <c r="AM20" s="7">
        <v>5.2198111755257418E-2</v>
      </c>
      <c r="AN20" s="7">
        <v>0.20978326864558652</v>
      </c>
      <c r="AO20" s="7">
        <v>0.36299999999999999</v>
      </c>
      <c r="AQ20" s="7">
        <f>SUM(AQ4:AQ19)</f>
        <v>0.45324855384018181</v>
      </c>
      <c r="AR20" s="7">
        <f>SUM(AR4:AR19)</f>
        <v>0.24664092068726398</v>
      </c>
      <c r="AS20" s="7">
        <f>SUM(AS4:AS19)</f>
        <v>0.3472893621941936</v>
      </c>
      <c r="AT20" s="7">
        <f>SUM(AT4:AT19)</f>
        <v>0.36186547882107178</v>
      </c>
      <c r="AU20" s="7">
        <v>5.2044058483606867E-2</v>
      </c>
      <c r="AV20" s="7">
        <f>SUM(AV4:AV19)</f>
        <v>0.20362926182738589</v>
      </c>
      <c r="AW20" s="7">
        <v>0.36199999999999999</v>
      </c>
    </row>
    <row r="22" spans="1:49" x14ac:dyDescent="0.4">
      <c r="A22" t="s">
        <v>39</v>
      </c>
    </row>
    <row r="25" spans="1:49" ht="53.6" x14ac:dyDescent="0.4">
      <c r="A25" s="1" t="s">
        <v>23</v>
      </c>
      <c r="C25" s="2" t="s">
        <v>27</v>
      </c>
      <c r="D25" s="2" t="s">
        <v>26</v>
      </c>
      <c r="E25" s="2" t="s">
        <v>25</v>
      </c>
      <c r="F25" s="2" t="s">
        <v>0</v>
      </c>
      <c r="G25" s="2" t="s">
        <v>29</v>
      </c>
      <c r="H25" s="2" t="s">
        <v>28</v>
      </c>
      <c r="I25" s="2" t="s">
        <v>1</v>
      </c>
      <c r="K25" s="2" t="s">
        <v>27</v>
      </c>
      <c r="L25" s="2" t="s">
        <v>26</v>
      </c>
      <c r="M25" s="2" t="s">
        <v>25</v>
      </c>
      <c r="N25" s="2" t="s">
        <v>0</v>
      </c>
      <c r="O25" s="2" t="s">
        <v>29</v>
      </c>
      <c r="P25" s="2" t="s">
        <v>28</v>
      </c>
      <c r="Q25" s="2" t="s">
        <v>1</v>
      </c>
      <c r="S25" s="2" t="s">
        <v>27</v>
      </c>
      <c r="T25" s="2" t="s">
        <v>26</v>
      </c>
      <c r="U25" s="2" t="s">
        <v>25</v>
      </c>
      <c r="V25" s="2" t="s">
        <v>0</v>
      </c>
      <c r="W25" s="2" t="s">
        <v>29</v>
      </c>
      <c r="X25" s="2" t="s">
        <v>28</v>
      </c>
      <c r="Y25" s="2" t="s">
        <v>1</v>
      </c>
      <c r="AA25" s="2" t="s">
        <v>27</v>
      </c>
      <c r="AB25" s="2" t="s">
        <v>26</v>
      </c>
      <c r="AC25" s="2" t="s">
        <v>25</v>
      </c>
      <c r="AD25" s="2" t="s">
        <v>0</v>
      </c>
      <c r="AE25" s="2" t="s">
        <v>29</v>
      </c>
      <c r="AF25" s="2" t="s">
        <v>28</v>
      </c>
      <c r="AG25" s="2" t="s">
        <v>1</v>
      </c>
      <c r="AI25" s="2" t="s">
        <v>27</v>
      </c>
      <c r="AJ25" s="2" t="s">
        <v>26</v>
      </c>
      <c r="AK25" s="2" t="s">
        <v>25</v>
      </c>
      <c r="AL25" s="2" t="s">
        <v>0</v>
      </c>
      <c r="AM25" s="2" t="s">
        <v>29</v>
      </c>
      <c r="AN25" s="2" t="s">
        <v>28</v>
      </c>
      <c r="AO25" s="2" t="s">
        <v>1</v>
      </c>
      <c r="AQ25" s="2" t="s">
        <v>27</v>
      </c>
      <c r="AR25" s="2" t="s">
        <v>26</v>
      </c>
      <c r="AS25" s="2" t="s">
        <v>25</v>
      </c>
      <c r="AT25" s="2" t="s">
        <v>0</v>
      </c>
      <c r="AU25" s="2" t="s">
        <v>30</v>
      </c>
      <c r="AV25" s="2" t="s">
        <v>28</v>
      </c>
      <c r="AW25" s="2" t="s">
        <v>1</v>
      </c>
    </row>
    <row r="26" spans="1:49" x14ac:dyDescent="0.4">
      <c r="A26" s="3" t="s">
        <v>2</v>
      </c>
      <c r="C26" s="8">
        <v>4.7560832327406665E-3</v>
      </c>
      <c r="D26" s="8">
        <v>5.0699112580087254E-3</v>
      </c>
      <c r="E26" s="8">
        <v>4.7950436093365982E-3</v>
      </c>
      <c r="F26" s="8">
        <v>5.8324814568647626E-3</v>
      </c>
      <c r="G26" s="8">
        <v>1.3549422645894376E-3</v>
      </c>
      <c r="H26" s="8">
        <v>8.4539094052901997E-3</v>
      </c>
      <c r="I26" s="8">
        <v>4.9817934983234814E-3</v>
      </c>
      <c r="K26" s="8">
        <v>4.2322229959834198E-3</v>
      </c>
      <c r="L26" s="8">
        <v>4.5598030728775862E-3</v>
      </c>
      <c r="M26" s="8">
        <v>4.3199696394582198E-3</v>
      </c>
      <c r="N26" s="8">
        <v>5.2613618961220143E-3</v>
      </c>
      <c r="O26" s="8">
        <v>1.1925474208478325E-3</v>
      </c>
      <c r="P26" s="8">
        <v>9.2875984189304713E-3</v>
      </c>
      <c r="Q26" s="8">
        <v>4.4980510898455723E-3</v>
      </c>
      <c r="S26" s="8">
        <v>4.0902110809751258E-3</v>
      </c>
      <c r="T26" s="8">
        <v>4.6529429760840133E-3</v>
      </c>
      <c r="U26" s="8">
        <v>4.1425733586791767E-3</v>
      </c>
      <c r="V26" s="8">
        <v>5.4166943709683581E-3</v>
      </c>
      <c r="W26" s="8">
        <v>3.2702917647131169E-3</v>
      </c>
      <c r="X26" s="8">
        <v>1.04628505131781E-2</v>
      </c>
      <c r="Y26" s="8">
        <v>4.5281199569202043E-3</v>
      </c>
      <c r="AA26" s="8">
        <v>3.6765966507700527E-3</v>
      </c>
      <c r="AB26" s="8">
        <v>4.0909329824196624E-3</v>
      </c>
      <c r="AC26" s="8">
        <v>3.6725521236323565E-3</v>
      </c>
      <c r="AD26" s="8">
        <v>4.8821051910625402E-3</v>
      </c>
      <c r="AE26" s="8">
        <v>1.1300309048893225E-3</v>
      </c>
      <c r="AF26" s="8">
        <v>9.4451298247219661E-3</v>
      </c>
      <c r="AG26" s="8">
        <v>4.0248459822842288E-3</v>
      </c>
      <c r="AI26" s="8">
        <v>3.907929402159914E-3</v>
      </c>
      <c r="AJ26" s="8">
        <v>4.2739727072937357E-3</v>
      </c>
      <c r="AK26" s="8">
        <v>3.9408070672382689E-3</v>
      </c>
      <c r="AL26" s="8">
        <v>4.959837135897727E-3</v>
      </c>
      <c r="AM26" s="8">
        <v>1.8173146698497249E-3</v>
      </c>
      <c r="AN26" s="8">
        <v>9.8468585760121512E-3</v>
      </c>
      <c r="AO26" s="8">
        <v>4.2229208575840773E-3</v>
      </c>
      <c r="AQ26" s="8">
        <v>3.9448894747252583E-3</v>
      </c>
      <c r="AR26" s="8">
        <v>4.2994941777289419E-3</v>
      </c>
      <c r="AS26" s="8">
        <v>3.9709570491706257E-3</v>
      </c>
      <c r="AT26" s="8">
        <v>4.9814108186185422E-3</v>
      </c>
      <c r="AU26" s="8">
        <v>1.8226940210891564E-3</v>
      </c>
      <c r="AV26" s="8">
        <v>1.0144446625346654E-2</v>
      </c>
      <c r="AW26" s="8">
        <v>4.2579764901194504E-3</v>
      </c>
    </row>
    <row r="27" spans="1:49" x14ac:dyDescent="0.4">
      <c r="A27" s="3" t="s">
        <v>3</v>
      </c>
      <c r="C27" s="8">
        <v>2.1138596024622171E-2</v>
      </c>
      <c r="D27" s="8">
        <v>1.5312468575061593E-2</v>
      </c>
      <c r="E27" s="8">
        <v>1.7087377565863763E-2</v>
      </c>
      <c r="F27" s="8">
        <v>1.5609053054884832E-2</v>
      </c>
      <c r="G27" s="8">
        <v>3.5908461353413725E-4</v>
      </c>
      <c r="H27" s="8">
        <v>2.2477368892863628E-2</v>
      </c>
      <c r="I27" s="8">
        <v>1.8420220553564112E-2</v>
      </c>
      <c r="K27" s="8">
        <v>2.2340586177051713E-2</v>
      </c>
      <c r="L27" s="8">
        <v>1.6207757940971804E-2</v>
      </c>
      <c r="M27" s="8">
        <v>1.8063805641241763E-2</v>
      </c>
      <c r="N27" s="8">
        <v>1.6512376587716208E-2</v>
      </c>
      <c r="O27" s="8">
        <v>3.3169044635288926E-4</v>
      </c>
      <c r="P27" s="8">
        <v>2.5295894295644002E-2</v>
      </c>
      <c r="Q27" s="8">
        <v>1.9458855830250081E-2</v>
      </c>
      <c r="S27" s="8">
        <v>2.3229238234529676E-2</v>
      </c>
      <c r="T27" s="8">
        <v>1.6909002525859116E-2</v>
      </c>
      <c r="U27" s="8">
        <v>1.8535909166027431E-2</v>
      </c>
      <c r="V27" s="8">
        <v>1.719875219863632E-2</v>
      </c>
      <c r="W27" s="8">
        <v>5.7437107813432511E-5</v>
      </c>
      <c r="X27" s="8">
        <v>2.8067091342806483E-2</v>
      </c>
      <c r="Y27" s="8">
        <v>2.0331047397412722E-2</v>
      </c>
      <c r="AA27" s="8">
        <v>2.1625510940852081E-2</v>
      </c>
      <c r="AB27" s="8">
        <v>1.640937927137423E-2</v>
      </c>
      <c r="AC27" s="8">
        <v>1.814441941343917E-2</v>
      </c>
      <c r="AD27" s="8">
        <v>1.6132628741961447E-2</v>
      </c>
      <c r="AE27" s="8">
        <v>2.3326524863436418E-5</v>
      </c>
      <c r="AF27" s="8">
        <v>2.6363292761839623E-2</v>
      </c>
      <c r="AG27" s="8">
        <v>1.9177640140096479E-2</v>
      </c>
      <c r="AI27" s="8">
        <v>2.5171348932330223E-2</v>
      </c>
      <c r="AJ27" s="8">
        <v>1.9459469914088746E-2</v>
      </c>
      <c r="AK27" s="8">
        <v>2.1838155891976244E-2</v>
      </c>
      <c r="AL27" s="8">
        <v>1.815426795522147E-2</v>
      </c>
      <c r="AM27" s="8">
        <v>-1.1454098846561957E-4</v>
      </c>
      <c r="AN27" s="8">
        <v>2.8072979620125046E-2</v>
      </c>
      <c r="AO27" s="8">
        <v>2.235738386058107E-2</v>
      </c>
      <c r="AQ27" s="8">
        <v>2.5409412312541835E-2</v>
      </c>
      <c r="AR27" s="8">
        <v>1.9575669599980437E-2</v>
      </c>
      <c r="AS27" s="8">
        <v>2.2005233344473935E-2</v>
      </c>
      <c r="AT27" s="8">
        <v>1.8233233132134222E-2</v>
      </c>
      <c r="AU27" s="8">
        <v>-1.1488003608268371E-4</v>
      </c>
      <c r="AV27" s="8">
        <v>2.8921390631583239E-2</v>
      </c>
      <c r="AW27" s="8">
        <v>2.2542978679783339E-2</v>
      </c>
    </row>
    <row r="28" spans="1:49" x14ac:dyDescent="0.4">
      <c r="A28" s="3" t="s">
        <v>4</v>
      </c>
      <c r="C28" s="8">
        <v>2.5936325322159569E-3</v>
      </c>
      <c r="D28" s="8">
        <v>1.4485918166935701E-3</v>
      </c>
      <c r="E28" s="8">
        <v>1.8757635282186061E-3</v>
      </c>
      <c r="F28" s="8">
        <v>1.5094438382640123E-3</v>
      </c>
      <c r="G28" s="8">
        <v>4.8674043664287724E-3</v>
      </c>
      <c r="H28" s="8">
        <v>8.1483058156088493E-3</v>
      </c>
      <c r="I28" s="8">
        <v>2.2603490284832345E-3</v>
      </c>
      <c r="K28" s="8">
        <v>2.7222229658154539E-3</v>
      </c>
      <c r="L28" s="8">
        <v>1.538000675098372E-3</v>
      </c>
      <c r="M28" s="8">
        <v>1.973359221795078E-3</v>
      </c>
      <c r="N28" s="8">
        <v>1.6150384601516428E-3</v>
      </c>
      <c r="O28" s="8">
        <v>4.7165831387941974E-3</v>
      </c>
      <c r="P28" s="8">
        <v>8.9610849938334854E-3</v>
      </c>
      <c r="Q28" s="8">
        <v>2.3856645724875491E-3</v>
      </c>
      <c r="S28" s="8">
        <v>2.8069779712840484E-3</v>
      </c>
      <c r="T28" s="8">
        <v>1.5932339051713E-3</v>
      </c>
      <c r="U28" s="8">
        <v>2.0462192679897872E-3</v>
      </c>
      <c r="V28" s="8">
        <v>1.6700447426651918E-3</v>
      </c>
      <c r="W28" s="8">
        <v>3.3216770220032749E-3</v>
      </c>
      <c r="X28" s="8">
        <v>9.5411015425145851E-3</v>
      </c>
      <c r="Y28" s="8">
        <v>2.4707642803059064E-3</v>
      </c>
      <c r="AA28" s="8">
        <v>2.602837591947581E-3</v>
      </c>
      <c r="AB28" s="8">
        <v>1.5474354628073853E-3</v>
      </c>
      <c r="AC28" s="8">
        <v>2.0049849362289997E-3</v>
      </c>
      <c r="AD28" s="8">
        <v>1.5594865969695579E-3</v>
      </c>
      <c r="AE28" s="8">
        <v>2.9457439794524521E-3</v>
      </c>
      <c r="AF28" s="8">
        <v>8.963663079075021E-3</v>
      </c>
      <c r="AG28" s="8">
        <v>2.3225224806462754E-3</v>
      </c>
      <c r="AI28" s="8">
        <v>2.9300252876091368E-3</v>
      </c>
      <c r="AJ28" s="8">
        <v>1.7136138492266652E-3</v>
      </c>
      <c r="AK28" s="8">
        <v>2.2502013673144617E-3</v>
      </c>
      <c r="AL28" s="8">
        <v>1.6989840398591082E-3</v>
      </c>
      <c r="AM28" s="8">
        <v>3.9474673010427086E-3</v>
      </c>
      <c r="AN28" s="8">
        <v>1.1010537027298867E-2</v>
      </c>
      <c r="AO28" s="8">
        <v>2.6640852324852186E-3</v>
      </c>
      <c r="AQ28" s="8">
        <v>2.9577366242541834E-3</v>
      </c>
      <c r="AR28" s="8">
        <v>1.7238464707676879E-3</v>
      </c>
      <c r="AS28" s="8">
        <v>2.2674170110674151E-3</v>
      </c>
      <c r="AT28" s="8">
        <v>1.7063740693337383E-3</v>
      </c>
      <c r="AU28" s="8">
        <v>3.9591520210698877E-3</v>
      </c>
      <c r="AV28" s="8">
        <v>1.1343293328284165E-2</v>
      </c>
      <c r="AW28" s="8">
        <v>2.6862005398997995E-3</v>
      </c>
    </row>
    <row r="29" spans="1:49" x14ac:dyDescent="0.4">
      <c r="A29" s="3" t="s">
        <v>5</v>
      </c>
      <c r="C29" s="8">
        <v>7.6773870186520946E-3</v>
      </c>
      <c r="D29" s="8">
        <v>1.5102604205945296E-2</v>
      </c>
      <c r="E29" s="8">
        <v>1.0447106053408208E-2</v>
      </c>
      <c r="F29" s="8">
        <v>9.6641052256848242E-3</v>
      </c>
      <c r="G29" s="8">
        <v>8.4123424688003032E-2</v>
      </c>
      <c r="H29" s="8">
        <v>1.4698894268962714E-2</v>
      </c>
      <c r="I29" s="8">
        <v>1.147384408045251E-2</v>
      </c>
      <c r="K29" s="8">
        <v>6.6798825452874643E-3</v>
      </c>
      <c r="L29" s="8">
        <v>1.2747494554277563E-2</v>
      </c>
      <c r="M29" s="8">
        <v>8.7203953102735245E-3</v>
      </c>
      <c r="N29" s="8">
        <v>8.4506733208860735E-3</v>
      </c>
      <c r="O29" s="8">
        <v>7.2682109970050424E-2</v>
      </c>
      <c r="P29" s="8">
        <v>1.3153581284110896E-2</v>
      </c>
      <c r="Q29" s="8">
        <v>9.9439891919173087E-3</v>
      </c>
      <c r="S29" s="8">
        <v>9.9726271106533159E-3</v>
      </c>
      <c r="T29" s="8">
        <v>1.9733849168095667E-2</v>
      </c>
      <c r="U29" s="8">
        <v>1.3711155160314643E-2</v>
      </c>
      <c r="V29" s="8">
        <v>1.2848130281398607E-2</v>
      </c>
      <c r="W29" s="8">
        <v>0.11101859621514538</v>
      </c>
      <c r="X29" s="8">
        <v>2.1185712294485032E-2</v>
      </c>
      <c r="Y29" s="8">
        <v>1.5135791494218889E-2</v>
      </c>
      <c r="AA29" s="8">
        <v>9.330990932433357E-3</v>
      </c>
      <c r="AB29" s="8">
        <v>1.8692773498355172E-2</v>
      </c>
      <c r="AC29" s="8">
        <v>1.3111369751099645E-2</v>
      </c>
      <c r="AD29" s="8">
        <v>1.1803826374731504E-2</v>
      </c>
      <c r="AE29" s="8">
        <v>0.10548845767922149</v>
      </c>
      <c r="AF29" s="8">
        <v>1.9309445378932009E-2</v>
      </c>
      <c r="AG29" s="8">
        <v>1.4250443952598968E-2</v>
      </c>
      <c r="AI29" s="8">
        <v>7.7193805848811163E-3</v>
      </c>
      <c r="AJ29" s="8">
        <v>1.6508984382216527E-2</v>
      </c>
      <c r="AK29" s="8">
        <v>1.1328133785340281E-2</v>
      </c>
      <c r="AL29" s="8">
        <v>9.9946956247988911E-3</v>
      </c>
      <c r="AM29" s="8">
        <v>7.5216841718687977E-2</v>
      </c>
      <c r="AN29" s="8">
        <v>5.2402300935450046E-5</v>
      </c>
      <c r="AO29" s="8">
        <v>1.1644331173880581E-2</v>
      </c>
      <c r="AQ29" s="8">
        <v>7.7923882667545463E-3</v>
      </c>
      <c r="AR29" s="8">
        <v>1.6607565628677688E-2</v>
      </c>
      <c r="AS29" s="8">
        <v>1.1414802080216915E-2</v>
      </c>
      <c r="AT29" s="8">
        <v>1.0038169308791442E-2</v>
      </c>
      <c r="AU29" s="8">
        <v>7.5439487701487978E-2</v>
      </c>
      <c r="AV29" s="8">
        <v>5.398598352778556E-5</v>
      </c>
      <c r="AW29" s="8">
        <v>1.174099398346619E-2</v>
      </c>
    </row>
    <row r="30" spans="1:49" x14ac:dyDescent="0.4">
      <c r="A30" s="3" t="s">
        <v>6</v>
      </c>
      <c r="C30" s="8">
        <v>0.18761251417252578</v>
      </c>
      <c r="D30" s="8">
        <v>0.22430194646660373</v>
      </c>
      <c r="E30" s="8">
        <v>0.22415358413895192</v>
      </c>
      <c r="F30" s="8">
        <v>0.18642263293707728</v>
      </c>
      <c r="G30" s="8">
        <v>0.4442881373124562</v>
      </c>
      <c r="H30" s="8">
        <v>5.2384161219986528E-2</v>
      </c>
      <c r="I30" s="8">
        <v>0.20098818831203469</v>
      </c>
      <c r="K30" s="8">
        <v>0.18784777212384363</v>
      </c>
      <c r="L30" s="8">
        <v>0.22323231178026959</v>
      </c>
      <c r="M30" s="8">
        <v>0.22571266021549624</v>
      </c>
      <c r="N30" s="8">
        <v>0.189044372026134</v>
      </c>
      <c r="O30" s="8">
        <v>0.44563064484655662</v>
      </c>
      <c r="P30" s="8">
        <v>5.8217616320425748E-2</v>
      </c>
      <c r="Q30" s="8">
        <v>0.20152765030900663</v>
      </c>
      <c r="S30" s="8">
        <v>0.18728461840678712</v>
      </c>
      <c r="T30" s="8">
        <v>0.21981202835155572</v>
      </c>
      <c r="U30" s="8">
        <v>0.22177900792713462</v>
      </c>
      <c r="V30" s="8">
        <v>0.18806656004229289</v>
      </c>
      <c r="W30" s="8">
        <v>0.45567150315734001</v>
      </c>
      <c r="X30" s="8">
        <v>5.9965450746117033E-2</v>
      </c>
      <c r="Y30" s="8">
        <v>0.19957522531534147</v>
      </c>
      <c r="AA30" s="8">
        <v>0.18052161826337679</v>
      </c>
      <c r="AB30" s="8">
        <v>0.21193565267999703</v>
      </c>
      <c r="AC30" s="8">
        <v>0.21144497736486251</v>
      </c>
      <c r="AD30" s="8">
        <v>0.16978859408258706</v>
      </c>
      <c r="AE30" s="8">
        <v>0.44849544681494685</v>
      </c>
      <c r="AF30" s="8">
        <v>5.647400694787226E-2</v>
      </c>
      <c r="AG30" s="8">
        <v>0.19122720977037194</v>
      </c>
      <c r="AI30" s="8">
        <v>0.17189667153259711</v>
      </c>
      <c r="AJ30" s="8">
        <v>0.21421410644307076</v>
      </c>
      <c r="AK30" s="8">
        <v>0.22321010750226583</v>
      </c>
      <c r="AL30" s="8">
        <v>0.17552913669109194</v>
      </c>
      <c r="AM30" s="8">
        <v>0.42027693881462136</v>
      </c>
      <c r="AN30" s="8">
        <v>4.9640953425456533E-2</v>
      </c>
      <c r="AO30" s="8">
        <v>0.18785107072625648</v>
      </c>
      <c r="AQ30" s="8">
        <v>0.17352242082327632</v>
      </c>
      <c r="AR30" s="8">
        <v>0.2154932580331268</v>
      </c>
      <c r="AS30" s="8">
        <v>0.22491782386429243</v>
      </c>
      <c r="AT30" s="8">
        <v>0.17629263149938401</v>
      </c>
      <c r="AU30" s="8">
        <v>0.421520981637378</v>
      </c>
      <c r="AV30" s="8">
        <v>5.1141183613891833E-2</v>
      </c>
      <c r="AW30" s="8">
        <v>0.18941047435441816</v>
      </c>
    </row>
    <row r="31" spans="1:49" x14ac:dyDescent="0.4">
      <c r="A31" s="3" t="s">
        <v>7</v>
      </c>
      <c r="C31" s="8">
        <v>3.5711248221574161E-3</v>
      </c>
      <c r="D31" s="8">
        <v>6.4540559887640457E-3</v>
      </c>
      <c r="E31" s="8">
        <v>4.7737484498433973E-3</v>
      </c>
      <c r="F31" s="8">
        <v>4.5181923861707263E-3</v>
      </c>
      <c r="G31" s="8">
        <v>3.8660697433246266E-2</v>
      </c>
      <c r="H31" s="8">
        <v>6.9961861569595831E-3</v>
      </c>
      <c r="I31" s="8">
        <v>5.1552766357582823E-3</v>
      </c>
      <c r="K31" s="8">
        <v>1.9423194766082044E-3</v>
      </c>
      <c r="L31" s="8">
        <v>3.6560622170308623E-3</v>
      </c>
      <c r="M31" s="8">
        <v>2.4598181891983375E-3</v>
      </c>
      <c r="N31" s="8">
        <v>2.4641560805744611E-3</v>
      </c>
      <c r="O31" s="8">
        <v>2.0950535909365287E-2</v>
      </c>
      <c r="P31" s="8">
        <v>3.6840602062716285E-3</v>
      </c>
      <c r="Q31" s="8">
        <v>2.8673109834812015E-3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AA31" s="8">
        <v>1.1666098778563162E-2</v>
      </c>
      <c r="AB31" s="8">
        <v>4.7483981781654404E-4</v>
      </c>
      <c r="AC31" s="8">
        <v>0</v>
      </c>
      <c r="AD31" s="8">
        <v>1.7826646865120178E-2</v>
      </c>
      <c r="AE31" s="8">
        <v>1.921037922000764E-2</v>
      </c>
      <c r="AF31" s="8">
        <v>0</v>
      </c>
      <c r="AG31" s="8">
        <v>8.0968487344144618E-3</v>
      </c>
      <c r="AI31" s="8">
        <v>1.2966677294320446E-2</v>
      </c>
      <c r="AJ31" s="8">
        <v>2.9062471507280242E-4</v>
      </c>
      <c r="AK31" s="8">
        <v>0</v>
      </c>
      <c r="AL31" s="8">
        <v>2.0333369314284824E-2</v>
      </c>
      <c r="AM31" s="8">
        <v>1.8903766305292773E-2</v>
      </c>
      <c r="AN31" s="8">
        <v>0</v>
      </c>
      <c r="AO31" s="8">
        <v>9.3191695971078445E-3</v>
      </c>
      <c r="AQ31" s="8">
        <v>1.3089312399618051E-2</v>
      </c>
      <c r="AR31" s="8">
        <v>2.9236014264369278E-4</v>
      </c>
      <c r="AS31" s="8">
        <v>0</v>
      </c>
      <c r="AT31" s="8">
        <v>2.0421812875275287E-2</v>
      </c>
      <c r="AU31" s="8">
        <v>1.8959722491852755E-2</v>
      </c>
      <c r="AV31" s="8">
        <v>0</v>
      </c>
      <c r="AW31" s="8">
        <v>9.3965305981657549E-3</v>
      </c>
    </row>
    <row r="32" spans="1:49" x14ac:dyDescent="0.4">
      <c r="A32" s="3" t="s">
        <v>8</v>
      </c>
      <c r="C32" s="8">
        <v>1.3419272772837918E-3</v>
      </c>
      <c r="D32" s="8">
        <v>7.4792817790941845E-4</v>
      </c>
      <c r="E32" s="8">
        <v>9.6996479162877113E-4</v>
      </c>
      <c r="F32" s="8">
        <v>7.7620118873676224E-4</v>
      </c>
      <c r="G32" s="8">
        <v>3.0120094885139692E-4</v>
      </c>
      <c r="H32" s="8">
        <v>2.3139517818124146E-3</v>
      </c>
      <c r="I32" s="8">
        <v>1.0983474329091184E-3</v>
      </c>
      <c r="K32" s="8">
        <v>1.4984605731025082E-3</v>
      </c>
      <c r="L32" s="8">
        <v>8.418151791212314E-4</v>
      </c>
      <c r="M32" s="8">
        <v>1.0775531807181572E-3</v>
      </c>
      <c r="N32" s="8">
        <v>8.802305286230445E-4</v>
      </c>
      <c r="O32" s="8">
        <v>3.1758068282232069E-4</v>
      </c>
      <c r="P32" s="8">
        <v>2.5221803703582603E-3</v>
      </c>
      <c r="Q32" s="8">
        <v>1.2244273401680018E-3</v>
      </c>
      <c r="S32" s="8">
        <v>1.5389797287046515E-3</v>
      </c>
      <c r="T32" s="8">
        <v>8.7353615506762666E-4</v>
      </c>
      <c r="U32" s="8">
        <v>1.1182068565187618E-3</v>
      </c>
      <c r="V32" s="8">
        <v>9.0956966044581083E-4</v>
      </c>
      <c r="W32" s="8">
        <v>1.1984441426145742E-5</v>
      </c>
      <c r="X32" s="8">
        <v>2.714479501910597E-3</v>
      </c>
      <c r="Y32" s="8">
        <v>1.266590835257224E-3</v>
      </c>
      <c r="AA32" s="8">
        <v>1.4262895597568423E-3</v>
      </c>
      <c r="AB32" s="8">
        <v>8.4896367885927055E-4</v>
      </c>
      <c r="AC32" s="8">
        <v>1.0981554292927599E-3</v>
      </c>
      <c r="AD32" s="8">
        <v>8.5074429969903681E-4</v>
      </c>
      <c r="AE32" s="8">
        <v>1.9271628728707442E-4</v>
      </c>
      <c r="AF32" s="8">
        <v>2.5562272848059036E-3</v>
      </c>
      <c r="AG32" s="8">
        <v>1.1924651910975486E-3</v>
      </c>
      <c r="AI32" s="8">
        <v>1.5790418883369541E-3</v>
      </c>
      <c r="AJ32" s="8">
        <v>9.2476414615525913E-4</v>
      </c>
      <c r="AK32" s="8">
        <v>1.2135494471608214E-3</v>
      </c>
      <c r="AL32" s="8">
        <v>9.1741602282635897E-4</v>
      </c>
      <c r="AM32" s="8">
        <v>1.599808085258057E-3</v>
      </c>
      <c r="AN32" s="8">
        <v>3.4233816624330785E-3</v>
      </c>
      <c r="AO32" s="8">
        <v>1.3631443148670239E-3</v>
      </c>
      <c r="AQ32" s="8">
        <v>1.5939760124652959E-3</v>
      </c>
      <c r="AR32" s="8">
        <v>9.3028625460844685E-4</v>
      </c>
      <c r="AS32" s="8">
        <v>1.2228339650988086E-3</v>
      </c>
      <c r="AT32" s="8">
        <v>9.2140648494379415E-4</v>
      </c>
      <c r="AU32" s="8">
        <v>1.604543605060468E-3</v>
      </c>
      <c r="AV32" s="8">
        <v>3.5268418130168142E-3</v>
      </c>
      <c r="AW32" s="8">
        <v>1.3744601523658112E-3</v>
      </c>
    </row>
    <row r="33" spans="1:49" x14ac:dyDescent="0.4">
      <c r="A33" s="3" t="s">
        <v>17</v>
      </c>
      <c r="C33" s="8">
        <v>0.30260369639216783</v>
      </c>
      <c r="D33" s="8">
        <v>0.2243714942677614</v>
      </c>
      <c r="E33" s="8">
        <v>0.25142378316523506</v>
      </c>
      <c r="F33" s="8">
        <v>0.20504029764029427</v>
      </c>
      <c r="G33" s="8">
        <v>0.11039780647651574</v>
      </c>
      <c r="H33" s="8">
        <v>0.78979038207567953</v>
      </c>
      <c r="I33" s="8">
        <v>0.27502475114046454</v>
      </c>
      <c r="K33" s="8">
        <v>0.31196341930570948</v>
      </c>
      <c r="L33" s="8">
        <v>0.22903961319671393</v>
      </c>
      <c r="M33" s="8">
        <v>0.25746854063559338</v>
      </c>
      <c r="N33" s="8">
        <v>0.20683146132924185</v>
      </c>
      <c r="O33" s="8">
        <v>0.11001775414464335</v>
      </c>
      <c r="P33" s="8">
        <v>0.7654340581401371</v>
      </c>
      <c r="Q33" s="8">
        <v>0.28131894131887852</v>
      </c>
      <c r="S33" s="8">
        <v>0.32606469059358234</v>
      </c>
      <c r="T33" s="8">
        <v>0.23725031398706931</v>
      </c>
      <c r="U33" s="8">
        <v>0.27237531412673655</v>
      </c>
      <c r="V33" s="8">
        <v>0.21332067858633774</v>
      </c>
      <c r="W33" s="8">
        <v>9.3536084591531218E-2</v>
      </c>
      <c r="X33" s="8">
        <v>0.78673795486390063</v>
      </c>
      <c r="Y33" s="8">
        <v>0.29423079842538563</v>
      </c>
      <c r="AA33" s="8">
        <v>0.31023026861938008</v>
      </c>
      <c r="AB33" s="8">
        <v>0.22936323767533492</v>
      </c>
      <c r="AC33" s="8">
        <v>0.26555079862001646</v>
      </c>
      <c r="AD33" s="8">
        <v>0.2012762414182504</v>
      </c>
      <c r="AE33" s="8">
        <v>9.7603315308528601E-2</v>
      </c>
      <c r="AF33" s="8">
        <v>0.79826091538723187</v>
      </c>
      <c r="AG33" s="8">
        <v>0.28275867026221341</v>
      </c>
      <c r="AI33" s="8">
        <v>0.34080790638273006</v>
      </c>
      <c r="AJ33" s="8">
        <v>0.24978040511547789</v>
      </c>
      <c r="AK33" s="8">
        <v>0.29065934926007203</v>
      </c>
      <c r="AL33" s="8">
        <v>0.21528860115901491</v>
      </c>
      <c r="AM33" s="8">
        <v>0.11970655593914849</v>
      </c>
      <c r="AN33" s="8">
        <v>0.84583875839810896</v>
      </c>
      <c r="AO33" s="8">
        <v>0.30975656494809378</v>
      </c>
      <c r="AQ33" s="8">
        <v>0.33208445648907237</v>
      </c>
      <c r="AR33" s="8">
        <v>0.24254634972773917</v>
      </c>
      <c r="AS33" s="8">
        <v>0.28271253830923482</v>
      </c>
      <c r="AT33" s="8">
        <v>0.2087164773377711</v>
      </c>
      <c r="AU33" s="8">
        <v>0.11589169886442116</v>
      </c>
      <c r="AV33" s="8">
        <v>0.8411413813787022</v>
      </c>
      <c r="AW33" s="8">
        <v>0.30148214259981643</v>
      </c>
    </row>
    <row r="34" spans="1:49" x14ac:dyDescent="0.4">
      <c r="A34" s="3" t="s">
        <v>18</v>
      </c>
      <c r="C34" s="8">
        <v>5.5360064074876154E-2</v>
      </c>
      <c r="D34" s="8">
        <v>5.9012973146721846E-2</v>
      </c>
      <c r="E34" s="8">
        <v>5.5813556757654363E-2</v>
      </c>
      <c r="F34" s="8">
        <v>6.7889170850674654E-2</v>
      </c>
      <c r="G34" s="8">
        <v>1.5771315789653483E-2</v>
      </c>
      <c r="H34" s="8">
        <v>1.4557764873473328E-3</v>
      </c>
      <c r="I34" s="8">
        <v>5.5980618646433958E-2</v>
      </c>
      <c r="K34" s="8">
        <v>5.6198725818787508E-2</v>
      </c>
      <c r="L34" s="8">
        <v>6.0548587095602124E-2</v>
      </c>
      <c r="M34" s="8">
        <v>5.7363893524468218E-2</v>
      </c>
      <c r="N34" s="8">
        <v>6.986442701960488E-2</v>
      </c>
      <c r="O34" s="8">
        <v>1.5835565752025434E-2</v>
      </c>
      <c r="P34" s="8">
        <v>2.0532600638013634E-3</v>
      </c>
      <c r="Q34" s="8">
        <v>5.705209643678353E-2</v>
      </c>
      <c r="S34" s="8">
        <v>5.4242545459346266E-2</v>
      </c>
      <c r="T34" s="8">
        <v>5.9788285776781538E-2</v>
      </c>
      <c r="U34" s="8">
        <v>5.4189638171074438E-2</v>
      </c>
      <c r="V34" s="8">
        <v>7.1929144998140196E-2</v>
      </c>
      <c r="W34" s="8">
        <v>1.6947424325633578E-2</v>
      </c>
      <c r="X34" s="8">
        <v>1.9642493068170717E-3</v>
      </c>
      <c r="Y34" s="8">
        <v>5.5723242009404213E-2</v>
      </c>
      <c r="AA34" s="8">
        <v>5.5797019253025187E-2</v>
      </c>
      <c r="AB34" s="8">
        <v>6.2085924086133691E-2</v>
      </c>
      <c r="AC34" s="8">
        <v>5.5736379288067531E-2</v>
      </c>
      <c r="AD34" s="8">
        <v>7.4093125840831497E-2</v>
      </c>
      <c r="AE34" s="8">
        <v>1.7149880791849721E-2</v>
      </c>
      <c r="AF34" s="8">
        <v>1.9808792981219456E-3</v>
      </c>
      <c r="AG34" s="8">
        <v>5.7493930442702873E-2</v>
      </c>
      <c r="AI34" s="8">
        <v>5.959674591919293E-2</v>
      </c>
      <c r="AJ34" s="8">
        <v>6.5181789135258045E-2</v>
      </c>
      <c r="AK34" s="8">
        <v>6.0101950173217768E-2</v>
      </c>
      <c r="AL34" s="8">
        <v>7.5636257783587388E-2</v>
      </c>
      <c r="AM34" s="8">
        <v>2.7698900631730455E-2</v>
      </c>
      <c r="AN34" s="8">
        <v>9.1032863010820657E-4</v>
      </c>
      <c r="AO34" s="8">
        <v>6.0636602385153941E-2</v>
      </c>
      <c r="AQ34" s="8">
        <v>6.0597924949163065E-2</v>
      </c>
      <c r="AR34" s="8">
        <v>6.6047893784933448E-2</v>
      </c>
      <c r="AS34" s="8">
        <v>6.1002222172903485E-2</v>
      </c>
      <c r="AT34" s="8">
        <v>7.6517725523359253E-2</v>
      </c>
      <c r="AU34" s="8">
        <v>2.7982933741874296E-2</v>
      </c>
      <c r="AV34" s="8">
        <v>9.4466089521522232E-4</v>
      </c>
      <c r="AW34" s="8">
        <v>6.1584617851707157E-2</v>
      </c>
    </row>
    <row r="35" spans="1:49" x14ac:dyDescent="0.4">
      <c r="A35" s="13" t="s">
        <v>36</v>
      </c>
      <c r="C35" s="8">
        <v>3.8052747685981014E-3</v>
      </c>
      <c r="D35" s="8">
        <v>7.0312435975715057E-3</v>
      </c>
      <c r="E35" s="8">
        <v>4.7740291089154946E-3</v>
      </c>
      <c r="F35" s="8">
        <v>4.7685734715599178E-3</v>
      </c>
      <c r="G35" s="8">
        <v>4.2767971216912323E-2</v>
      </c>
      <c r="H35" s="8">
        <v>7.1330665753844688E-3</v>
      </c>
      <c r="I35" s="8">
        <v>5.5411058818578456E-3</v>
      </c>
      <c r="K35" s="8">
        <v>8.5270567466891808E-3</v>
      </c>
      <c r="L35" s="8">
        <v>1.6237145594746202E-2</v>
      </c>
      <c r="M35" s="8">
        <v>1.1123558068621218E-2</v>
      </c>
      <c r="N35" s="8">
        <v>1.0866421698538405E-2</v>
      </c>
      <c r="O35" s="8">
        <v>9.1401404541307768E-2</v>
      </c>
      <c r="P35" s="8">
        <v>1.6669031832863786E-2</v>
      </c>
      <c r="Q35" s="8">
        <v>1.2666489090740606E-2</v>
      </c>
      <c r="S35" s="19"/>
      <c r="T35" s="19"/>
      <c r="U35" s="19"/>
      <c r="V35" s="19"/>
      <c r="W35" s="19"/>
      <c r="X35" s="19"/>
      <c r="Y35" s="19"/>
      <c r="AA35" s="19"/>
      <c r="AB35" s="19"/>
      <c r="AC35" s="19"/>
      <c r="AD35" s="19"/>
      <c r="AE35" s="19"/>
      <c r="AF35" s="19"/>
      <c r="AG35" s="19"/>
      <c r="AI35" s="19"/>
      <c r="AJ35" s="19"/>
      <c r="AK35" s="19"/>
      <c r="AL35" s="19"/>
      <c r="AM35" s="19"/>
      <c r="AN35" s="19"/>
      <c r="AO35" s="19"/>
      <c r="AQ35" s="19"/>
      <c r="AR35" s="19"/>
      <c r="AS35" s="19"/>
      <c r="AT35" s="19"/>
      <c r="AU35" s="19"/>
      <c r="AV35" s="19"/>
      <c r="AW35" s="19"/>
    </row>
    <row r="36" spans="1:49" x14ac:dyDescent="0.4">
      <c r="A36" s="13" t="s">
        <v>37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2.6333373324314034E-2</v>
      </c>
      <c r="I36" s="8">
        <v>5.4507013067496524E-4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2.7096124494523123E-2</v>
      </c>
      <c r="Q36" s="8">
        <v>5.9800447671572101E-4</v>
      </c>
      <c r="S36" s="19"/>
      <c r="T36" s="19"/>
      <c r="U36" s="19"/>
      <c r="V36" s="19"/>
      <c r="W36" s="19"/>
      <c r="X36" s="19"/>
      <c r="Y36" s="19"/>
      <c r="AA36" s="19"/>
      <c r="AB36" s="19"/>
      <c r="AC36" s="19"/>
      <c r="AD36" s="19"/>
      <c r="AE36" s="19"/>
      <c r="AF36" s="19"/>
      <c r="AG36" s="19"/>
      <c r="AI36" s="19"/>
      <c r="AJ36" s="19"/>
      <c r="AK36" s="19"/>
      <c r="AL36" s="19"/>
      <c r="AM36" s="19"/>
      <c r="AN36" s="19"/>
      <c r="AO36" s="19"/>
      <c r="AQ36" s="19"/>
      <c r="AR36" s="19"/>
      <c r="AS36" s="19"/>
      <c r="AT36" s="19"/>
      <c r="AU36" s="19"/>
      <c r="AV36" s="19"/>
      <c r="AW36" s="19"/>
    </row>
    <row r="37" spans="1:49" x14ac:dyDescent="0.4">
      <c r="A37" s="3" t="s">
        <v>19</v>
      </c>
      <c r="C37" s="8">
        <v>0.39273764654400173</v>
      </c>
      <c r="D37" s="8">
        <v>0.41243869557284174</v>
      </c>
      <c r="E37" s="8">
        <v>0.40328018774298147</v>
      </c>
      <c r="F37" s="8">
        <v>0.47754527933625657</v>
      </c>
      <c r="G37" s="8">
        <v>0.10548368467809355</v>
      </c>
      <c r="H37" s="8">
        <v>6.5389536528462572E-3</v>
      </c>
      <c r="I37" s="8">
        <v>0.39493184935546877</v>
      </c>
      <c r="K37" s="8">
        <v>0.37928560479785633</v>
      </c>
      <c r="L37" s="8">
        <v>0.40427955008367072</v>
      </c>
      <c r="M37" s="8">
        <v>0.39169273719647341</v>
      </c>
      <c r="N37" s="8">
        <v>0.4665398865136513</v>
      </c>
      <c r="O37" s="8">
        <v>0.10664065495360024</v>
      </c>
      <c r="P37" s="8">
        <v>1.4306153597541766E-2</v>
      </c>
      <c r="Q37" s="8">
        <v>0.3833945939283287</v>
      </c>
      <c r="S37" s="8">
        <v>0.3686294919359912</v>
      </c>
      <c r="T37" s="8">
        <v>0.40166994469818174</v>
      </c>
      <c r="U37" s="8">
        <v>0.38511271802972463</v>
      </c>
      <c r="V37" s="8">
        <v>0.46012555042211678</v>
      </c>
      <c r="W37" s="8">
        <v>0.11207416538285471</v>
      </c>
      <c r="X37" s="8">
        <v>1.365981775663103E-2</v>
      </c>
      <c r="Y37" s="8">
        <v>0.37532002643181256</v>
      </c>
      <c r="AA37" s="12">
        <v>0.38275725896681911</v>
      </c>
      <c r="AB37" s="12">
        <v>0.41948235312254434</v>
      </c>
      <c r="AC37" s="12">
        <v>0.40394923464152871</v>
      </c>
      <c r="AD37" s="12">
        <v>0.47589307139110509</v>
      </c>
      <c r="AE37" s="12">
        <v>0.11791907057557482</v>
      </c>
      <c r="AF37" s="12">
        <v>1.3841645404982303E-2</v>
      </c>
      <c r="AG37" s="12">
        <v>0.39030999178670622</v>
      </c>
      <c r="AI37" s="12">
        <v>0.35135345162634879</v>
      </c>
      <c r="AJ37" s="12">
        <v>0.39138910891186002</v>
      </c>
      <c r="AK37" s="12">
        <v>0.35677562009649966</v>
      </c>
      <c r="AL37" s="12">
        <v>0.44866763540502819</v>
      </c>
      <c r="AM37" s="12">
        <v>0.17360205931551409</v>
      </c>
      <c r="AN37" s="12">
        <v>5.2952045531333694E-3</v>
      </c>
      <c r="AO37" s="12">
        <v>0.3600546980107045</v>
      </c>
      <c r="AQ37" s="12">
        <v>0.35672792201864112</v>
      </c>
      <c r="AR37" s="12">
        <v>0.39600357476643705</v>
      </c>
      <c r="AS37" s="12">
        <v>0.36158460809892179</v>
      </c>
      <c r="AT37" s="12">
        <v>0.4532256033051883</v>
      </c>
      <c r="AU37" s="12">
        <v>0.17512302823320908</v>
      </c>
      <c r="AV37" s="12">
        <v>5.4867876411235118E-3</v>
      </c>
      <c r="AW37" s="12">
        <v>0.36514347816431753</v>
      </c>
    </row>
    <row r="38" spans="1:49" x14ac:dyDescent="0.4">
      <c r="A38" s="3" t="s">
        <v>12</v>
      </c>
      <c r="C38" s="8">
        <v>0</v>
      </c>
      <c r="D38" s="8">
        <v>4.6216003594799729E-7</v>
      </c>
      <c r="E38" s="8">
        <v>0</v>
      </c>
      <c r="F38" s="8">
        <v>1.4573655043109504E-3</v>
      </c>
      <c r="G38" s="8">
        <v>8.1298092557658623E-4</v>
      </c>
      <c r="H38" s="8">
        <v>0</v>
      </c>
      <c r="I38" s="8">
        <v>1.4343144580512192E-4</v>
      </c>
      <c r="K38" s="8">
        <v>0</v>
      </c>
      <c r="L38" s="8">
        <v>0</v>
      </c>
      <c r="M38" s="8">
        <v>0</v>
      </c>
      <c r="N38" s="8">
        <v>2.5930806646495578E-3</v>
      </c>
      <c r="O38" s="8">
        <v>0</v>
      </c>
      <c r="P38" s="8">
        <v>0</v>
      </c>
      <c r="Q38" s="8">
        <v>2.2797088158453991E-4</v>
      </c>
      <c r="S38" s="8">
        <v>1.7551910841893524E-8</v>
      </c>
      <c r="T38" s="8">
        <v>4.2610582390107243E-5</v>
      </c>
      <c r="U38" s="8">
        <v>-4.6187910504853865E-8</v>
      </c>
      <c r="V38" s="8">
        <v>2.4687747847037503E-3</v>
      </c>
      <c r="W38" s="8">
        <v>4.7375053939599483E-4</v>
      </c>
      <c r="X38" s="8">
        <v>0</v>
      </c>
      <c r="Y38" s="8">
        <v>2.395781252219271E-4</v>
      </c>
      <c r="AA38" s="8">
        <v>0</v>
      </c>
      <c r="AB38" s="8">
        <v>5.5198364884673897E-5</v>
      </c>
      <c r="AC38" s="8">
        <v>0</v>
      </c>
      <c r="AD38" s="8">
        <v>2.3777700556706135E-3</v>
      </c>
      <c r="AE38" s="8">
        <v>0</v>
      </c>
      <c r="AF38" s="8">
        <v>0</v>
      </c>
      <c r="AG38" s="8">
        <v>2.3282206903349657E-4</v>
      </c>
      <c r="AI38" s="8">
        <v>0</v>
      </c>
      <c r="AJ38" s="8">
        <v>0</v>
      </c>
      <c r="AK38" s="8">
        <v>0</v>
      </c>
      <c r="AL38" s="8">
        <v>3.2623830706032687E-3</v>
      </c>
      <c r="AM38" s="8">
        <v>3.5375691555974883E-4</v>
      </c>
      <c r="AN38" s="8">
        <v>0</v>
      </c>
      <c r="AO38" s="8">
        <v>3.1202075241999419E-4</v>
      </c>
      <c r="AQ38" s="8">
        <v>0</v>
      </c>
      <c r="AR38" s="8">
        <v>0</v>
      </c>
      <c r="AS38" s="8">
        <v>0</v>
      </c>
      <c r="AT38" s="8">
        <v>3.2765733787425326E-3</v>
      </c>
      <c r="AU38" s="8">
        <v>3.5480405546003436E-4</v>
      </c>
      <c r="AV38" s="8">
        <v>0</v>
      </c>
      <c r="AW38" s="8">
        <v>3.1461092287526145E-4</v>
      </c>
    </row>
    <row r="39" spans="1:49" x14ac:dyDescent="0.4">
      <c r="A39" s="3" t="s">
        <v>13</v>
      </c>
      <c r="C39" s="8">
        <v>1.0713744700268494E-3</v>
      </c>
      <c r="D39" s="8">
        <v>2.088497154601692E-3</v>
      </c>
      <c r="E39" s="8">
        <v>1.4777478444651855E-3</v>
      </c>
      <c r="F39" s="8">
        <v>1.3193620374214318E-3</v>
      </c>
      <c r="G39" s="8">
        <v>1.2357034026951574E-2</v>
      </c>
      <c r="H39" s="8">
        <v>2.0719719977996547E-3</v>
      </c>
      <c r="I39" s="8">
        <v>1.6023171176125087E-3</v>
      </c>
      <c r="K39" s="8">
        <v>1.4513703290999177E-3</v>
      </c>
      <c r="L39" s="8">
        <v>1.4451527802766167E-3</v>
      </c>
      <c r="M39" s="8">
        <v>1.3348183489424181E-3</v>
      </c>
      <c r="N39" s="8">
        <v>1.7734689801262957E-3</v>
      </c>
      <c r="O39" s="8">
        <v>4.7903824133235865E-4</v>
      </c>
      <c r="P39" s="8">
        <v>6.8487490241271999E-5</v>
      </c>
      <c r="Q39" s="8">
        <v>1.4287291182011181E-3</v>
      </c>
      <c r="S39" s="8">
        <v>4.3879238246280665E-3</v>
      </c>
      <c r="T39" s="8">
        <v>7.9293922523992182E-3</v>
      </c>
      <c r="U39" s="8">
        <v>5.3714672912098509E-3</v>
      </c>
      <c r="V39" s="8">
        <v>5.7192343255490869E-3</v>
      </c>
      <c r="W39" s="8">
        <v>4.6714276749618845E-2</v>
      </c>
      <c r="X39" s="8">
        <v>8.4930298265960425E-3</v>
      </c>
      <c r="Y39" s="8">
        <v>6.3548832806913516E-3</v>
      </c>
      <c r="AA39" s="8">
        <v>1.1057054173324195E-3</v>
      </c>
      <c r="AB39" s="8">
        <v>1.7166425207437034E-3</v>
      </c>
      <c r="AC39" s="8">
        <v>1.0227264783253878E-3</v>
      </c>
      <c r="AD39" s="8">
        <v>1.4718691572470461E-3</v>
      </c>
      <c r="AE39" s="8">
        <v>1.1029858566292931E-2</v>
      </c>
      <c r="AF39" s="8">
        <v>1.6500384749576567E-3</v>
      </c>
      <c r="AG39" s="8">
        <v>1.4821125101772538E-3</v>
      </c>
      <c r="AI39" s="8">
        <v>4.2437719853561356E-3</v>
      </c>
      <c r="AJ39" s="8">
        <v>4.9669467869918041E-3</v>
      </c>
      <c r="AK39" s="8">
        <v>5.7040277643208943E-3</v>
      </c>
      <c r="AL39" s="8">
        <v>5.4757477288383408E-3</v>
      </c>
      <c r="AM39" s="8">
        <v>2.4536529945586895E-2</v>
      </c>
      <c r="AN39" s="8">
        <v>7.5577354522183915E-3</v>
      </c>
      <c r="AO39" s="8">
        <v>5.0839798817566666E-3</v>
      </c>
      <c r="AQ39" s="8">
        <v>4.2839083605022291E-3</v>
      </c>
      <c r="AR39" s="8">
        <v>4.9966062617378924E-3</v>
      </c>
      <c r="AS39" s="8">
        <v>5.7476676408998962E-3</v>
      </c>
      <c r="AT39" s="8">
        <v>5.4995654552927398E-3</v>
      </c>
      <c r="AU39" s="8">
        <v>2.460915942190376E-2</v>
      </c>
      <c r="AV39" s="8">
        <v>7.7861424851061057E-3</v>
      </c>
      <c r="AW39" s="8">
        <v>5.126183403101856E-3</v>
      </c>
    </row>
    <row r="40" spans="1:49" x14ac:dyDescent="0.4">
      <c r="A40" s="3" t="s">
        <v>14</v>
      </c>
      <c r="C40" s="8">
        <v>3.1673445133050533E-3</v>
      </c>
      <c r="D40" s="8">
        <v>1.8129256790622467E-3</v>
      </c>
      <c r="E40" s="8">
        <v>2.1972218833560637E-3</v>
      </c>
      <c r="F40" s="8">
        <v>1.9274326388014973E-3</v>
      </c>
      <c r="G40" s="8">
        <v>4.6237027196226653E-5</v>
      </c>
      <c r="H40" s="8">
        <v>4.0583227377338372E-3</v>
      </c>
      <c r="I40" s="8">
        <v>2.5742882693338218E-3</v>
      </c>
      <c r="K40" s="8">
        <v>3.3580523238701263E-3</v>
      </c>
      <c r="L40" s="8">
        <v>1.9304384377430361E-3</v>
      </c>
      <c r="M40" s="8">
        <v>2.3901924763954658E-3</v>
      </c>
      <c r="N40" s="8">
        <v>2.0748874314394806E-3</v>
      </c>
      <c r="O40" s="8">
        <v>4.3435624323092241E-5</v>
      </c>
      <c r="P40" s="8">
        <v>4.5038204353648678E-3</v>
      </c>
      <c r="Q40" s="8">
        <v>2.7310038282176989E-3</v>
      </c>
      <c r="S40" s="8">
        <v>3.6607522954814416E-3</v>
      </c>
      <c r="T40" s="8">
        <v>2.1360001827055771E-3</v>
      </c>
      <c r="U40" s="8">
        <v>2.6085202263301287E-3</v>
      </c>
      <c r="V40" s="8">
        <v>2.2637754191762297E-3</v>
      </c>
      <c r="W40" s="8">
        <v>7.2874038425162395E-6</v>
      </c>
      <c r="X40" s="8">
        <v>5.0913146480391532E-3</v>
      </c>
      <c r="Y40" s="8">
        <v>3.0042179135827134E-3</v>
      </c>
      <c r="AA40" s="8">
        <v>3.4611020188006032E-3</v>
      </c>
      <c r="AB40" s="8">
        <v>2.090645797800589E-3</v>
      </c>
      <c r="AC40" s="8">
        <v>2.6018458404929025E-3</v>
      </c>
      <c r="AD40" s="8">
        <v>2.1575960741169308E-3</v>
      </c>
      <c r="AE40" s="8">
        <v>4.1497321859482598E-6</v>
      </c>
      <c r="AF40" s="8">
        <v>4.8369901547874539E-3</v>
      </c>
      <c r="AG40" s="8">
        <v>2.8678878040336478E-3</v>
      </c>
      <c r="AI40" s="8">
        <v>4.3865229538639907E-3</v>
      </c>
      <c r="AJ40" s="8">
        <v>2.5709609393287682E-3</v>
      </c>
      <c r="AK40" s="8">
        <v>3.2616664777392734E-3</v>
      </c>
      <c r="AL40" s="8">
        <v>2.5960050722157527E-3</v>
      </c>
      <c r="AM40" s="8">
        <v>-3.1460139100371757E-6</v>
      </c>
      <c r="AN40" s="8">
        <v>5.4926449973398883E-3</v>
      </c>
      <c r="AO40" s="8">
        <v>3.6033238963911114E-3</v>
      </c>
      <c r="AQ40" s="8">
        <v>4.428009426622366E-3</v>
      </c>
      <c r="AR40" s="8">
        <v>2.5863130971680477E-3</v>
      </c>
      <c r="AS40" s="8">
        <v>3.2866205502668907E-3</v>
      </c>
      <c r="AT40" s="8">
        <v>2.6072968522147895E-3</v>
      </c>
      <c r="AU40" s="8">
        <v>-3.1553262840068565E-6</v>
      </c>
      <c r="AV40" s="8">
        <v>5.6586416446794963E-3</v>
      </c>
      <c r="AW40" s="8">
        <v>3.6332360834004799E-3</v>
      </c>
    </row>
    <row r="41" spans="1:49" x14ac:dyDescent="0.4">
      <c r="A41" s="3" t="s">
        <v>15</v>
      </c>
      <c r="C41" s="8">
        <v>1.2563334156826485E-2</v>
      </c>
      <c r="D41" s="8">
        <v>2.4806201932417275E-2</v>
      </c>
      <c r="E41" s="8">
        <v>1.6930885360141149E-2</v>
      </c>
      <c r="F41" s="8">
        <v>1.5720408432997636E-2</v>
      </c>
      <c r="G41" s="8">
        <v>0.13840807823199136</v>
      </c>
      <c r="H41" s="8">
        <v>4.7145375607411028E-2</v>
      </c>
      <c r="I41" s="8">
        <v>1.9278548470823127E-2</v>
      </c>
      <c r="K41" s="8">
        <v>1.1952303820295027E-2</v>
      </c>
      <c r="L41" s="8">
        <v>2.3736267391600532E-2</v>
      </c>
      <c r="M41" s="8">
        <v>1.6298698351324633E-2</v>
      </c>
      <c r="N41" s="8">
        <v>1.5228157462540774E-2</v>
      </c>
      <c r="O41" s="8">
        <v>0.12976045432797823</v>
      </c>
      <c r="P41" s="8">
        <v>4.8747048055952126E-2</v>
      </c>
      <c r="Q41" s="8">
        <v>1.8676221603393207E-2</v>
      </c>
      <c r="S41" s="8">
        <v>1.4091925806126001E-2</v>
      </c>
      <c r="T41" s="8">
        <v>2.7608859438639111E-2</v>
      </c>
      <c r="U41" s="8">
        <v>1.9009316606170532E-2</v>
      </c>
      <c r="V41" s="8">
        <v>1.8063090167569011E-2</v>
      </c>
      <c r="W41" s="8">
        <v>0.15689552129868178</v>
      </c>
      <c r="X41" s="8">
        <v>5.2116947657004288E-2</v>
      </c>
      <c r="Y41" s="8">
        <v>2.1819714534445204E-2</v>
      </c>
      <c r="AA41" s="8">
        <v>1.5798703006942617E-2</v>
      </c>
      <c r="AB41" s="8">
        <v>3.1206021040928834E-2</v>
      </c>
      <c r="AC41" s="8">
        <v>2.1662556113013296E-2</v>
      </c>
      <c r="AD41" s="8">
        <v>1.9886293910647185E-2</v>
      </c>
      <c r="AE41" s="8">
        <v>0.1788076236148996</v>
      </c>
      <c r="AF41" s="8">
        <v>5.6317766002671833E-2</v>
      </c>
      <c r="AG41" s="8">
        <v>2.4562608873623246E-2</v>
      </c>
      <c r="AI41" s="8">
        <v>1.3440526210273194E-2</v>
      </c>
      <c r="AJ41" s="8">
        <v>2.8725252953959019E-2</v>
      </c>
      <c r="AK41" s="8">
        <v>1.9716431166854585E-2</v>
      </c>
      <c r="AL41" s="8">
        <v>1.7485662996731662E-2</v>
      </c>
      <c r="AM41" s="8">
        <v>0.13245774736008367</v>
      </c>
      <c r="AN41" s="8">
        <v>3.2858215356830062E-2</v>
      </c>
      <c r="AO41" s="8">
        <v>2.1130704362717807E-2</v>
      </c>
      <c r="AQ41" s="8">
        <v>1.356764284236321E-2</v>
      </c>
      <c r="AR41" s="8">
        <v>2.8896782054450742E-2</v>
      </c>
      <c r="AS41" s="8">
        <v>1.9867275913453112E-2</v>
      </c>
      <c r="AT41" s="8">
        <v>1.75617199589501E-2</v>
      </c>
      <c r="AU41" s="8">
        <v>0.13284982956755997</v>
      </c>
      <c r="AV41" s="8">
        <v>3.3851243959522978E-2</v>
      </c>
      <c r="AW41" s="8">
        <v>2.1306116176562893E-2</v>
      </c>
    </row>
    <row r="42" spans="1:49" x14ac:dyDescent="0.4">
      <c r="A42" s="4" t="s">
        <v>16</v>
      </c>
      <c r="B42" s="5"/>
      <c r="C42" s="7">
        <f>SUM(C26:C41)</f>
        <v>1</v>
      </c>
      <c r="D42" s="7">
        <f t="shared" ref="D42" si="65">SUM(D26:D41)</f>
        <v>0.99999999999999978</v>
      </c>
      <c r="E42" s="7">
        <f t="shared" ref="E42" si="66">SUM(E26:E41)</f>
        <v>0.99999999999999989</v>
      </c>
      <c r="F42" s="7">
        <f t="shared" ref="F42" si="67">SUM(F26:F41)</f>
        <v>1.0000000000000002</v>
      </c>
      <c r="G42" s="7">
        <f t="shared" ref="G42" si="68">SUM(G26:G41)</f>
        <v>1.0000000000000002</v>
      </c>
      <c r="H42" s="7">
        <f t="shared" ref="H42" si="69">SUM(H26:H41)</f>
        <v>1</v>
      </c>
      <c r="I42" s="7">
        <f t="shared" ref="I42" si="70">SUM(I26:I41)</f>
        <v>1</v>
      </c>
      <c r="J42" s="5"/>
      <c r="K42" s="7">
        <f>SUM(K26:K41)</f>
        <v>0.99999999999999989</v>
      </c>
      <c r="L42" s="7">
        <f t="shared" ref="L42:Q42" si="71">SUM(L26:L41)</f>
        <v>1.0000000000000002</v>
      </c>
      <c r="M42" s="7">
        <f t="shared" si="71"/>
        <v>1.0000000000000002</v>
      </c>
      <c r="N42" s="7">
        <f t="shared" si="71"/>
        <v>1</v>
      </c>
      <c r="O42" s="7">
        <f t="shared" si="71"/>
        <v>0.99999999999999978</v>
      </c>
      <c r="P42" s="7">
        <f t="shared" si="71"/>
        <v>0.99999999999999989</v>
      </c>
      <c r="Q42" s="7">
        <f t="shared" si="71"/>
        <v>1</v>
      </c>
      <c r="S42" s="7">
        <f t="shared" ref="S42:Y42" si="72">S20/S$20</f>
        <v>1</v>
      </c>
      <c r="T42" s="7">
        <f t="shared" si="72"/>
        <v>1</v>
      </c>
      <c r="U42" s="7">
        <f t="shared" si="72"/>
        <v>1</v>
      </c>
      <c r="V42" s="7">
        <f t="shared" si="72"/>
        <v>1</v>
      </c>
      <c r="W42" s="7">
        <f t="shared" si="72"/>
        <v>1</v>
      </c>
      <c r="X42" s="7">
        <f t="shared" si="72"/>
        <v>1</v>
      </c>
      <c r="Y42" s="7">
        <f t="shared" si="72"/>
        <v>1</v>
      </c>
      <c r="AA42" s="7">
        <v>0.99999999999999989</v>
      </c>
      <c r="AB42" s="7">
        <v>1</v>
      </c>
      <c r="AC42" s="7">
        <v>0.99999999999999967</v>
      </c>
      <c r="AD42" s="7">
        <v>1.0000000000000002</v>
      </c>
      <c r="AE42" s="7">
        <v>1</v>
      </c>
      <c r="AF42" s="7">
        <v>0.99999999999999989</v>
      </c>
      <c r="AG42" s="7">
        <v>1.0000000000000002</v>
      </c>
      <c r="AI42" s="7">
        <v>1</v>
      </c>
      <c r="AJ42" s="7">
        <v>1</v>
      </c>
      <c r="AK42" s="7">
        <v>1</v>
      </c>
      <c r="AL42" s="7">
        <v>1</v>
      </c>
      <c r="AM42" s="7">
        <v>1</v>
      </c>
      <c r="AN42" s="7">
        <v>1</v>
      </c>
      <c r="AO42" s="7">
        <v>1</v>
      </c>
      <c r="AQ42" s="7">
        <v>1</v>
      </c>
      <c r="AR42" s="7">
        <v>1</v>
      </c>
      <c r="AS42" s="7">
        <v>1</v>
      </c>
      <c r="AT42" s="7">
        <v>1</v>
      </c>
      <c r="AU42" s="7">
        <v>1</v>
      </c>
      <c r="AV42" s="7">
        <v>1</v>
      </c>
      <c r="AW42" s="7">
        <v>1</v>
      </c>
    </row>
  </sheetData>
  <mergeCells count="1">
    <mergeCell ref="A1:A2"/>
  </mergeCells>
  <pageMargins left="0.5" right="0.5" top="0.5" bottom="0.75" header="0.3" footer="0.3"/>
  <pageSetup scale="5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02E8-7C6B-48FB-8ABF-049867E5524E}">
  <dimension ref="A6:AF45"/>
  <sheetViews>
    <sheetView workbookViewId="0">
      <selection activeCell="B8" sqref="B8"/>
    </sheetView>
  </sheetViews>
  <sheetFormatPr defaultRowHeight="14.6" x14ac:dyDescent="0.4"/>
  <cols>
    <col min="1" max="1" width="39.921875" bestFit="1" customWidth="1"/>
    <col min="2" max="8" width="10" customWidth="1"/>
  </cols>
  <sheetData>
    <row r="6" spans="1:8" ht="58.3" x14ac:dyDescent="0.4">
      <c r="A6" s="1" t="s">
        <v>22</v>
      </c>
      <c r="B6" s="2" t="s">
        <v>47</v>
      </c>
      <c r="C6" s="2" t="s">
        <v>46</v>
      </c>
      <c r="D6" s="2" t="s">
        <v>45</v>
      </c>
      <c r="E6" s="2" t="s">
        <v>32</v>
      </c>
      <c r="F6" s="2" t="s">
        <v>33</v>
      </c>
      <c r="G6" s="2" t="s">
        <v>34</v>
      </c>
      <c r="H6" s="2" t="s">
        <v>35</v>
      </c>
    </row>
    <row r="7" spans="1:8" x14ac:dyDescent="0.4">
      <c r="A7" s="3" t="s">
        <v>2</v>
      </c>
      <c r="B7" s="8">
        <f t="shared" ref="B7:C22" ca="1" si="0">B27*B$20</f>
        <v>1.4801235068713462E-3</v>
      </c>
      <c r="C7" s="8">
        <f t="shared" ca="1" si="0"/>
        <v>1.7499592468950712E-3</v>
      </c>
      <c r="D7" s="8">
        <v>1.7847645386658056E-3</v>
      </c>
      <c r="E7" s="8">
        <v>1.9228583425454353E-3</v>
      </c>
      <c r="F7" s="8">
        <v>1.8890259649443936E-3</v>
      </c>
      <c r="G7" s="8">
        <v>2.0657061779666549E-3</v>
      </c>
      <c r="H7" s="8">
        <v>2.0657061779666549E-3</v>
      </c>
    </row>
    <row r="8" spans="1:8" x14ac:dyDescent="0.4">
      <c r="A8" s="3" t="s">
        <v>3</v>
      </c>
      <c r="B8" s="8">
        <f t="shared" ca="1" si="0"/>
        <v>3.9833335869153908E-3</v>
      </c>
      <c r="C8" s="8">
        <f t="shared" ca="1" si="0"/>
        <v>4.6528153608227703E-3</v>
      </c>
      <c r="D8" s="8">
        <v>4.8610214477708925E-3</v>
      </c>
      <c r="E8" s="8">
        <v>5.1581584455904711E-3</v>
      </c>
      <c r="F8" s="8">
        <v>5.2726585523679252E-3</v>
      </c>
      <c r="G8" s="8">
        <v>5.8892414253307688E-3</v>
      </c>
      <c r="H8" s="8">
        <v>5.8892414253307679E-3</v>
      </c>
    </row>
    <row r="9" spans="1:8" x14ac:dyDescent="0.4">
      <c r="A9" s="3" t="s">
        <v>4</v>
      </c>
      <c r="B9" s="8">
        <f t="shared" ca="1" si="0"/>
        <v>1.4498307990588872E-3</v>
      </c>
      <c r="C9" s="8">
        <f t="shared" ca="1" si="0"/>
        <v>1.6866993038310318E-3</v>
      </c>
      <c r="D9" s="8">
        <v>1.7220196226793844E-3</v>
      </c>
      <c r="E9" s="8">
        <v>1.7534596977171781E-3</v>
      </c>
      <c r="F9" s="8">
        <v>1.7927326158150047E-3</v>
      </c>
      <c r="G9" s="8">
        <v>2.3098264471300158E-3</v>
      </c>
      <c r="H9" s="8">
        <v>2.3098264471300158E-3</v>
      </c>
    </row>
    <row r="10" spans="1:8" x14ac:dyDescent="0.4">
      <c r="A10" s="3" t="s">
        <v>5</v>
      </c>
      <c r="B10" s="8">
        <f t="shared" ca="1" si="0"/>
        <v>2.7978195520495944E-3</v>
      </c>
      <c r="C10" s="8">
        <f t="shared" ca="1" si="0"/>
        <v>3.0426711136752817E-3</v>
      </c>
      <c r="D10" s="8">
        <v>2.5276766256914435E-3</v>
      </c>
      <c r="E10" s="8">
        <v>3.8935014484732427E-3</v>
      </c>
      <c r="F10" s="8">
        <v>3.8618890757864026E-3</v>
      </c>
      <c r="G10" s="8">
        <v>1.0993125974788387E-5</v>
      </c>
      <c r="H10" s="8">
        <v>1.0993125974788387E-5</v>
      </c>
    </row>
    <row r="11" spans="1:8" x14ac:dyDescent="0.4">
      <c r="A11" s="17" t="s">
        <v>6</v>
      </c>
      <c r="B11" s="8">
        <f t="shared" ca="1" si="0"/>
        <v>1.0223157855555715E-2</v>
      </c>
      <c r="C11" s="8">
        <f t="shared" ca="1" si="0"/>
        <v>1.0843521372537211E-2</v>
      </c>
      <c r="D11" s="18">
        <v>1.1187470909870892E-2</v>
      </c>
      <c r="E11" s="8">
        <v>1.102042575170507E-2</v>
      </c>
      <c r="F11" s="8">
        <v>1.1294801389574454E-2</v>
      </c>
      <c r="G11" s="8">
        <v>1.0413841468275597E-2</v>
      </c>
      <c r="H11" s="8">
        <v>1.0413841468275597E-2</v>
      </c>
    </row>
    <row r="12" spans="1:8" x14ac:dyDescent="0.4">
      <c r="A12" s="3" t="s">
        <v>7</v>
      </c>
      <c r="B12" s="8">
        <f t="shared" ca="1" si="0"/>
        <v>1.1869273377985636E-3</v>
      </c>
      <c r="C12" s="8">
        <f t="shared" ca="1" si="0"/>
        <v>1.4482105344906335E-3</v>
      </c>
      <c r="D12" s="8">
        <v>7.0795266094424993E-4</v>
      </c>
      <c r="E12" s="8">
        <v>0</v>
      </c>
      <c r="F12" s="8">
        <v>0</v>
      </c>
      <c r="G12" s="8">
        <v>0</v>
      </c>
      <c r="H12" s="8">
        <v>0</v>
      </c>
    </row>
    <row r="13" spans="1:8" x14ac:dyDescent="0.4">
      <c r="A13" s="3" t="s">
        <v>8</v>
      </c>
      <c r="B13" s="8">
        <f t="shared" ca="1" si="0"/>
        <v>4.0712287008726645E-4</v>
      </c>
      <c r="C13" s="8">
        <f t="shared" ca="1" si="0"/>
        <v>4.7898801883516977E-4</v>
      </c>
      <c r="D13" s="8">
        <v>4.8467837239379576E-4</v>
      </c>
      <c r="E13" s="8">
        <v>4.9886592084473198E-4</v>
      </c>
      <c r="F13" s="8">
        <v>5.1124545696118082E-4</v>
      </c>
      <c r="G13" s="8">
        <v>7.181681949665732E-4</v>
      </c>
      <c r="H13" s="8">
        <v>7.181681949665732E-4</v>
      </c>
    </row>
    <row r="14" spans="1:8" x14ac:dyDescent="0.4">
      <c r="A14" s="16" t="s">
        <v>9</v>
      </c>
      <c r="B14" s="8">
        <f t="shared" ca="1" si="0"/>
        <v>0.151701133964176</v>
      </c>
      <c r="C14" s="8">
        <f t="shared" ca="1" si="0"/>
        <v>0.16348660908966564</v>
      </c>
      <c r="D14" s="15">
        <v>0.14926876894678706</v>
      </c>
      <c r="E14" s="8">
        <v>0.14458637615072603</v>
      </c>
      <c r="F14" s="8">
        <v>0.15965218307744641</v>
      </c>
      <c r="G14" s="8">
        <v>0.17744281948387985</v>
      </c>
      <c r="H14" s="9">
        <v>0.17128099858261281</v>
      </c>
    </row>
    <row r="15" spans="1:8" x14ac:dyDescent="0.4">
      <c r="A15" s="10" t="s">
        <v>10</v>
      </c>
      <c r="B15" s="8">
        <f t="shared" ca="1" si="0"/>
        <v>2.5397192416359382E-4</v>
      </c>
      <c r="C15" s="8">
        <f t="shared" ca="1" si="0"/>
        <v>3.0134573288089791E-4</v>
      </c>
      <c r="D15" s="8">
        <v>3.9456763581229048E-4</v>
      </c>
      <c r="E15" s="8">
        <v>3.6098892569430742E-4</v>
      </c>
      <c r="F15" s="8">
        <v>3.9617585962438922E-4</v>
      </c>
      <c r="G15" s="8">
        <v>1.9097171556575868E-4</v>
      </c>
      <c r="H15" s="8">
        <v>1.9236060076987326E-4</v>
      </c>
    </row>
    <row r="16" spans="1:8" x14ac:dyDescent="0.4">
      <c r="A16" s="13" t="s">
        <v>36</v>
      </c>
      <c r="B16" s="8">
        <f t="shared" ca="1" si="0"/>
        <v>0</v>
      </c>
      <c r="C16" s="8">
        <f t="shared" ca="1" si="0"/>
        <v>1.4765447811045849E-3</v>
      </c>
      <c r="D16" s="8">
        <v>3.2032281723710348E-3</v>
      </c>
      <c r="E16" s="14"/>
      <c r="F16" s="14"/>
      <c r="G16" s="14"/>
      <c r="H16" s="14"/>
    </row>
    <row r="17" spans="1:8" x14ac:dyDescent="0.4">
      <c r="A17" s="13" t="s">
        <v>37</v>
      </c>
      <c r="B17" s="8">
        <f t="shared" ca="1" si="0"/>
        <v>2.9180120344968466E-3</v>
      </c>
      <c r="C17" s="8">
        <f t="shared" ca="1" si="0"/>
        <v>5.4510082781330047E-3</v>
      </c>
      <c r="D17" s="8">
        <v>0</v>
      </c>
      <c r="E17" s="14"/>
      <c r="F17" s="14"/>
      <c r="G17" s="14"/>
      <c r="H17" s="14"/>
    </row>
    <row r="18" spans="1:8" x14ac:dyDescent="0.4">
      <c r="A18" s="10" t="s">
        <v>11</v>
      </c>
      <c r="B18" s="8">
        <f t="shared" ca="1" si="0"/>
        <v>1.4655854207865661E-3</v>
      </c>
      <c r="C18" s="8">
        <f t="shared" ca="1" si="0"/>
        <v>1.3535634061391751E-3</v>
      </c>
      <c r="D18" s="8">
        <v>2.7491623209672639E-3</v>
      </c>
      <c r="E18" s="8">
        <v>2.5103956610969453E-3</v>
      </c>
      <c r="F18" s="8">
        <v>2.7683290809964612E-3</v>
      </c>
      <c r="G18" s="8">
        <v>1.1108453193033106E-3</v>
      </c>
      <c r="H18" s="8">
        <v>1.1172705171656047E-3</v>
      </c>
    </row>
    <row r="19" spans="1:8" x14ac:dyDescent="0.4">
      <c r="A19" s="3" t="s">
        <v>12</v>
      </c>
      <c r="B19" s="8">
        <f t="shared" ca="1" si="0"/>
        <v>0</v>
      </c>
      <c r="C19" s="8">
        <f t="shared" ca="1" si="0"/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1:8" x14ac:dyDescent="0.4">
      <c r="A20" s="3" t="s">
        <v>13</v>
      </c>
      <c r="B20" s="8">
        <f t="shared" ca="1" si="0"/>
        <v>5.1275243705827206E-4</v>
      </c>
      <c r="C20" s="8">
        <f t="shared" ca="1" si="0"/>
        <v>4.2889820354452849E-4</v>
      </c>
      <c r="D20" s="8">
        <v>1.3160995815204373E-5</v>
      </c>
      <c r="E20" s="8">
        <v>1.5608455109808205E-3</v>
      </c>
      <c r="F20" s="8">
        <v>3.3000769499153139E-4</v>
      </c>
      <c r="G20" s="8">
        <v>1.5854864467250043E-3</v>
      </c>
      <c r="H20" s="8">
        <v>1.5854864467250043E-3</v>
      </c>
    </row>
    <row r="21" spans="1:8" x14ac:dyDescent="0.4">
      <c r="A21" s="3" t="s">
        <v>14</v>
      </c>
      <c r="B21" s="8">
        <f t="shared" ca="1" si="0"/>
        <v>7.5027238270360206E-4</v>
      </c>
      <c r="C21" s="8">
        <f t="shared" ca="1" si="0"/>
        <v>8.4007280671090422E-4</v>
      </c>
      <c r="D21" s="8">
        <v>8.6548304943650492E-4</v>
      </c>
      <c r="E21" s="8">
        <v>9.3567970154743031E-4</v>
      </c>
      <c r="F21" s="8">
        <v>9.6739803095749098E-4</v>
      </c>
      <c r="G21" s="8">
        <v>1.1522650210517907E-3</v>
      </c>
      <c r="H21" s="8">
        <v>1.1522650210517907E-3</v>
      </c>
    </row>
    <row r="22" spans="1:8" x14ac:dyDescent="0.4">
      <c r="A22" s="17" t="s">
        <v>15</v>
      </c>
      <c r="B22" s="8">
        <f t="shared" ca="1" si="0"/>
        <v>7.8717836946668139E-3</v>
      </c>
      <c r="C22" s="8">
        <f t="shared" ca="1" si="0"/>
        <v>9.759092750734083E-3</v>
      </c>
      <c r="D22" s="18">
        <v>9.3675457110170904E-3</v>
      </c>
      <c r="E22" s="8">
        <v>9.5780310981270576E-3</v>
      </c>
      <c r="F22" s="8">
        <v>1.1263553200534369E-2</v>
      </c>
      <c r="G22" s="8">
        <v>6.8931038194164186E-3</v>
      </c>
      <c r="H22" s="8">
        <v>6.8931038194164186E-3</v>
      </c>
    </row>
    <row r="23" spans="1:8" x14ac:dyDescent="0.4">
      <c r="A23" s="4" t="s">
        <v>16</v>
      </c>
      <c r="B23" s="7">
        <v>0.18700182736638848</v>
      </c>
      <c r="C23" s="7">
        <v>0.20699999999999999</v>
      </c>
      <c r="D23" s="7">
        <v>0.18913750101022289</v>
      </c>
      <c r="E23" s="7">
        <v>0.18377958665504873</v>
      </c>
      <c r="F23" s="7">
        <f>SUM(F7:F22)</f>
        <v>0.20000000000000004</v>
      </c>
      <c r="G23" s="7">
        <v>0.20978326864558652</v>
      </c>
      <c r="H23" s="7">
        <f>SUM(H7:H22)</f>
        <v>0.20362926182738589</v>
      </c>
    </row>
    <row r="26" spans="1:8" ht="29.15" x14ac:dyDescent="0.4">
      <c r="A26" s="1" t="s">
        <v>23</v>
      </c>
      <c r="B26" s="2" t="s">
        <v>28</v>
      </c>
      <c r="C26" s="2" t="s">
        <v>28</v>
      </c>
      <c r="D26" s="2" t="s">
        <v>28</v>
      </c>
      <c r="E26" s="2" t="s">
        <v>28</v>
      </c>
      <c r="F26" s="2" t="s">
        <v>28</v>
      </c>
      <c r="G26" s="2" t="s">
        <v>28</v>
      </c>
      <c r="H26" s="2" t="s">
        <v>28</v>
      </c>
    </row>
    <row r="27" spans="1:8" x14ac:dyDescent="0.4">
      <c r="A27" s="3" t="s">
        <v>2</v>
      </c>
      <c r="B27" s="8">
        <v>7.9150216215340685E-3</v>
      </c>
      <c r="C27" s="8">
        <v>8.4539094052901997E-3</v>
      </c>
      <c r="D27" s="8">
        <v>9.4363335093939887E-3</v>
      </c>
      <c r="E27" s="8">
        <v>1.0462850513178098E-2</v>
      </c>
      <c r="F27" s="8">
        <v>9.4451298247219661E-3</v>
      </c>
      <c r="G27" s="8">
        <v>9.8468585760121512E-3</v>
      </c>
      <c r="H27" s="8">
        <v>1.0144446625346654E-2</v>
      </c>
    </row>
    <row r="28" spans="1:8" x14ac:dyDescent="0.4">
      <c r="A28" s="3" t="s">
        <v>3</v>
      </c>
      <c r="B28" s="8">
        <v>2.1301040973845324E-2</v>
      </c>
      <c r="C28" s="8">
        <v>2.2477368892863628E-2</v>
      </c>
      <c r="D28" s="8">
        <v>2.5700992250649191E-2</v>
      </c>
      <c r="E28" s="8">
        <v>2.8067091342806477E-2</v>
      </c>
      <c r="F28" s="8">
        <v>2.6363292761839623E-2</v>
      </c>
      <c r="G28" s="8">
        <v>2.8072979620125046E-2</v>
      </c>
      <c r="H28" s="8">
        <v>2.8921390631583239E-2</v>
      </c>
    </row>
    <row r="29" spans="1:8" x14ac:dyDescent="0.4">
      <c r="A29" s="3" t="s">
        <v>4</v>
      </c>
      <c r="B29" s="8">
        <v>7.7530301146109459E-3</v>
      </c>
      <c r="C29" s="8">
        <v>8.1483058156088493E-3</v>
      </c>
      <c r="D29" s="8">
        <v>9.104591175635281E-3</v>
      </c>
      <c r="E29" s="8">
        <v>9.5411015425145834E-3</v>
      </c>
      <c r="F29" s="8">
        <v>8.963663079075021E-3</v>
      </c>
      <c r="G29" s="8">
        <v>1.1010537027298867E-2</v>
      </c>
      <c r="H29" s="8">
        <v>1.1343293328284165E-2</v>
      </c>
    </row>
    <row r="30" spans="1:8" x14ac:dyDescent="0.4">
      <c r="A30" s="3" t="s">
        <v>5</v>
      </c>
      <c r="B30" s="8">
        <v>1.4961455679082159E-2</v>
      </c>
      <c r="C30" s="8">
        <v>1.4698894268962714E-2</v>
      </c>
      <c r="D30" s="8">
        <v>1.3364227676640512E-2</v>
      </c>
      <c r="E30" s="8">
        <v>2.1185712294485029E-2</v>
      </c>
      <c r="F30" s="8">
        <v>1.9309445378932009E-2</v>
      </c>
      <c r="G30" s="8">
        <v>5.2402300935450046E-5</v>
      </c>
      <c r="H30" s="8">
        <v>5.398598352778556E-5</v>
      </c>
    </row>
    <row r="31" spans="1:8" x14ac:dyDescent="0.4">
      <c r="A31" s="17" t="s">
        <v>6</v>
      </c>
      <c r="B31" s="8">
        <v>5.4668759121405328E-2</v>
      </c>
      <c r="C31" s="8">
        <v>5.2384161219986528E-2</v>
      </c>
      <c r="D31" s="18">
        <v>5.9149935100740327E-2</v>
      </c>
      <c r="E31" s="8">
        <v>5.9965450746117019E-2</v>
      </c>
      <c r="F31" s="8">
        <v>5.647400694787226E-2</v>
      </c>
      <c r="G31" s="8">
        <v>4.9640953425456533E-2</v>
      </c>
      <c r="H31" s="8">
        <v>5.1141183613891833E-2</v>
      </c>
    </row>
    <row r="32" spans="1:8" x14ac:dyDescent="0.4">
      <c r="A32" s="3" t="s">
        <v>7</v>
      </c>
      <c r="B32" s="8">
        <v>6.3471429906032072E-3</v>
      </c>
      <c r="C32" s="8">
        <v>6.9961861569595831E-3</v>
      </c>
      <c r="D32" s="8">
        <v>3.7430581305289905E-3</v>
      </c>
      <c r="E32" s="8">
        <v>0</v>
      </c>
      <c r="F32" s="8">
        <v>0</v>
      </c>
      <c r="G32" s="8">
        <v>0</v>
      </c>
      <c r="H32" s="8">
        <v>0</v>
      </c>
    </row>
    <row r="33" spans="1:32" x14ac:dyDescent="0.4">
      <c r="A33" s="3" t="s">
        <v>8</v>
      </c>
      <c r="B33" s="8">
        <v>2.1771063728142064E-3</v>
      </c>
      <c r="C33" s="8">
        <v>2.3139517818124146E-3</v>
      </c>
      <c r="D33" s="8">
        <v>2.5625715144010435E-3</v>
      </c>
      <c r="E33" s="8">
        <v>2.7144795019105965E-3</v>
      </c>
      <c r="F33" s="8">
        <v>2.5562272848059036E-3</v>
      </c>
      <c r="G33" s="8">
        <v>3.4233816624330785E-3</v>
      </c>
      <c r="H33" s="8">
        <v>3.5268418130168142E-3</v>
      </c>
    </row>
    <row r="34" spans="1:32" x14ac:dyDescent="0.4">
      <c r="A34" s="16" t="s">
        <v>17</v>
      </c>
      <c r="B34" s="8">
        <v>0.81122808317242467</v>
      </c>
      <c r="C34" s="8">
        <v>0.78979038207567953</v>
      </c>
      <c r="D34" s="15">
        <v>0.78920768303224575</v>
      </c>
      <c r="E34" s="8">
        <v>0.78673795486390063</v>
      </c>
      <c r="F34" s="8">
        <v>0.79826091538723187</v>
      </c>
      <c r="G34" s="8">
        <v>0.84583875839810896</v>
      </c>
      <c r="H34" s="8">
        <v>0.8411413813787022</v>
      </c>
    </row>
    <row r="35" spans="1:32" x14ac:dyDescent="0.4">
      <c r="A35" s="10" t="s">
        <v>18</v>
      </c>
      <c r="B35" s="8">
        <v>1.3581253602725086E-3</v>
      </c>
      <c r="C35" s="8">
        <v>1.4557764873473328E-3</v>
      </c>
      <c r="D35" s="8">
        <v>2.0861417418799673E-3</v>
      </c>
      <c r="E35" s="8">
        <v>1.9642493068170717E-3</v>
      </c>
      <c r="F35" s="8">
        <v>1.9808792981219456E-3</v>
      </c>
      <c r="G35" s="8">
        <v>9.1032863010820657E-4</v>
      </c>
      <c r="H35" s="8">
        <v>9.4466089521522232E-4</v>
      </c>
    </row>
    <row r="36" spans="1:32" x14ac:dyDescent="0.4">
      <c r="A36" s="13" t="s">
        <v>36</v>
      </c>
      <c r="B36" s="8">
        <v>0</v>
      </c>
      <c r="C36" s="8">
        <v>7.1330665753844688E-3</v>
      </c>
      <c r="D36" s="8">
        <v>1.6935975971248029E-2</v>
      </c>
      <c r="E36" s="14"/>
      <c r="F36" s="14"/>
      <c r="G36" s="14"/>
      <c r="H36" s="14"/>
    </row>
    <row r="37" spans="1:32" x14ac:dyDescent="0.4">
      <c r="A37" s="13" t="s">
        <v>37</v>
      </c>
      <c r="B37" s="8">
        <v>1.560418994612096E-2</v>
      </c>
      <c r="C37" s="8">
        <v>2.6333373324314034E-2</v>
      </c>
      <c r="D37" s="8">
        <v>0</v>
      </c>
      <c r="E37" s="14"/>
      <c r="F37" s="14"/>
      <c r="G37" s="14"/>
      <c r="H37" s="14"/>
    </row>
    <row r="38" spans="1:32" x14ac:dyDescent="0.4">
      <c r="A38" s="10" t="s">
        <v>19</v>
      </c>
      <c r="B38" s="8">
        <v>7.8372786053853769E-3</v>
      </c>
      <c r="C38" s="8">
        <v>6.5389536528462572E-3</v>
      </c>
      <c r="D38" s="8">
        <v>1.4535257716124057E-2</v>
      </c>
      <c r="E38" s="12">
        <v>1.3659817756631028E-2</v>
      </c>
      <c r="F38" s="12">
        <v>1.3841645404982303E-2</v>
      </c>
      <c r="G38" s="12">
        <v>5.2952045531333694E-3</v>
      </c>
      <c r="H38" s="12">
        <v>5.4867876411235118E-3</v>
      </c>
    </row>
    <row r="39" spans="1:32" x14ac:dyDescent="0.4">
      <c r="A39" s="3" t="s">
        <v>12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32" x14ac:dyDescent="0.4">
      <c r="A40" s="3" t="s">
        <v>13</v>
      </c>
      <c r="B40" s="8">
        <v>2.7419648475073334E-3</v>
      </c>
      <c r="C40" s="8">
        <v>2.0719719977996547E-3</v>
      </c>
      <c r="D40" s="8">
        <v>6.9584274640982065E-5</v>
      </c>
      <c r="E40" s="8">
        <v>8.4930298265960408E-3</v>
      </c>
      <c r="F40" s="8">
        <v>1.6500384749576567E-3</v>
      </c>
      <c r="G40" s="8">
        <v>7.5577354522183915E-3</v>
      </c>
      <c r="H40" s="8">
        <v>7.7861424851061057E-3</v>
      </c>
    </row>
    <row r="41" spans="1:32" x14ac:dyDescent="0.4">
      <c r="A41" s="3" t="s">
        <v>14</v>
      </c>
      <c r="B41" s="8">
        <v>4.0121125727483409E-3</v>
      </c>
      <c r="C41" s="8">
        <v>4.0583227377338372E-3</v>
      </c>
      <c r="D41" s="8">
        <v>4.5759463079176749E-3</v>
      </c>
      <c r="E41" s="8">
        <v>5.0913146480391523E-3</v>
      </c>
      <c r="F41" s="8">
        <v>4.8369901547874539E-3</v>
      </c>
      <c r="G41" s="8">
        <v>5.4926449973398883E-3</v>
      </c>
      <c r="H41" s="8">
        <v>5.6586416446794963E-3</v>
      </c>
    </row>
    <row r="42" spans="1:32" x14ac:dyDescent="0.4">
      <c r="A42" s="17" t="s">
        <v>15</v>
      </c>
      <c r="B42" s="8">
        <v>4.2094688621645414E-2</v>
      </c>
      <c r="C42" s="8">
        <v>4.7145375607411028E-2</v>
      </c>
      <c r="D42" s="18">
        <v>4.9527701597954256E-2</v>
      </c>
      <c r="E42" s="8">
        <v>5.2116947657004281E-2</v>
      </c>
      <c r="F42" s="8">
        <v>5.6317766002671833E-2</v>
      </c>
      <c r="G42" s="8">
        <v>3.2858215356830062E-2</v>
      </c>
      <c r="H42" s="8">
        <v>3.3851243959522978E-2</v>
      </c>
    </row>
    <row r="43" spans="1:32" x14ac:dyDescent="0.4">
      <c r="A43" s="4" t="s">
        <v>16</v>
      </c>
      <c r="B43" s="7">
        <f>SUM(B27:B42)</f>
        <v>0.99999999999999989</v>
      </c>
      <c r="C43" s="7">
        <f>SUM(C27:C42)</f>
        <v>1</v>
      </c>
      <c r="D43" s="7">
        <v>1</v>
      </c>
      <c r="E43" s="7">
        <f>SUM(E27:E42)</f>
        <v>1</v>
      </c>
      <c r="F43" s="7">
        <v>0.99999999999999989</v>
      </c>
      <c r="G43" s="7">
        <v>1</v>
      </c>
      <c r="H43" s="7">
        <v>1</v>
      </c>
    </row>
    <row r="45" spans="1:32" x14ac:dyDescent="0.4">
      <c r="A45" t="s">
        <v>42</v>
      </c>
      <c r="B45" s="21">
        <f>B28+B34+B41</f>
        <v>0.83654123671901837</v>
      </c>
      <c r="C45" s="21">
        <f t="shared" ref="C45:G45" si="1">C28+C34+C41</f>
        <v>0.81632607370627708</v>
      </c>
      <c r="D45" s="21">
        <f t="shared" si="1"/>
        <v>0.81948462159081259</v>
      </c>
      <c r="E45" s="21">
        <f t="shared" si="1"/>
        <v>0.81989636085474626</v>
      </c>
      <c r="F45" s="21">
        <f t="shared" si="1"/>
        <v>0.82946119830385889</v>
      </c>
      <c r="G45" s="21">
        <f t="shared" si="1"/>
        <v>0.87940438301557389</v>
      </c>
      <c r="H45" s="21">
        <f>H28+H34+H41</f>
        <v>0.87572141365496492</v>
      </c>
      <c r="P45" s="21">
        <f>P29+P35+P42</f>
        <v>0</v>
      </c>
      <c r="X45" s="21">
        <f>X29+X35+X42</f>
        <v>0</v>
      </c>
      <c r="AF45" s="21">
        <f>AF29+AF35+AF42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UCSF CBR Future and Current Yr</vt:lpstr>
      <vt:lpstr>UCSF CBR Prior Yrs</vt:lpstr>
      <vt:lpstr>PostDoc</vt:lpstr>
    </vt:vector>
  </TitlesOfParts>
  <Company>UCSF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Luong, Carol</dc:creator>
  <cp:lastModifiedBy>Gleichenhaus, Risa</cp:lastModifiedBy>
  <cp:lastPrinted>2020-06-18T20:59:00Z</cp:lastPrinted>
  <dcterms:created xsi:type="dcterms:W3CDTF">2020-06-18T20:43:18Z</dcterms:created>
  <dcterms:modified xsi:type="dcterms:W3CDTF">2025-03-14T22:32:18Z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