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S:\Shared\Recharge Review\RECHARGE CALL\2024-25\"/>
    </mc:Choice>
  </mc:AlternateContent>
  <xr:revisionPtr revIDLastSave="0" documentId="8_{595CDEEA-E9F9-4ECD-ABE2-F828ECE29F41}" xr6:coauthVersionLast="47" xr6:coauthVersionMax="47" xr10:uidLastSave="{00000000-0000-0000-0000-000000000000}"/>
  <bookViews>
    <workbookView xWindow="19090" yWindow="-110" windowWidth="38620" windowHeight="21220" tabRatio="997" xr2:uid="{00000000-000D-0000-FFFF-FFFF00000000}"/>
  </bookViews>
  <sheets>
    <sheet name="1. Proposal Details" sheetId="2" r:id="rId1"/>
    <sheet name="2. Plan" sheetId="11" r:id="rId2"/>
    <sheet name="3. Rate Calculation" sheetId="19" r:id="rId3"/>
    <sheet name="4. Volume Projections" sheetId="20" r:id="rId4"/>
    <sheet name="5. Rate List" sheetId="21" r:id="rId5"/>
    <sheet name="6. Depreciation Schedule" sheetId="10" r:id="rId6"/>
    <sheet name="7. Complete Content Checklist" sheetId="22" r:id="rId7"/>
    <sheet name="EULID" sheetId="23" r:id="rId8"/>
  </sheets>
  <externalReferences>
    <externalReference r:id="rId9"/>
    <externalReference r:id="rId10"/>
    <externalReference r:id="rId11"/>
  </externalReferences>
  <definedNames>
    <definedName name="_5000C">'2. Plan'!#REF!</definedName>
    <definedName name="_5020C">'2. Plan'!#REF!</definedName>
    <definedName name="_5050C">'2. Plan'!#REF!</definedName>
    <definedName name="Account">'2. Plan'!#REF!</definedName>
    <definedName name="ChooseCells" localSheetId="6">'[1]1. Proposal Details'!$D$5:$I$5,'[1]1. Proposal Details'!$M$5:$N$5,'[1]1. Proposal Details'!$W$5,'[1]1. Proposal Details'!$E$8:$J$8,'[1]1. Proposal Details'!$N$8:$O$8, '[1]1. Proposal Details'!$W$8,'[1]1. Proposal Details'!$E$10,'[1]1. Proposal Details'!$H$10:$I$10,'[1]1. Proposal Details'!#REF!,'[1]1. Proposal Details'!$M$10:$Q$10,'[1]1. Proposal Details'!#REF!,'[1]1. Proposal Details'!#REF!,'[1]1. Proposal Details'!#REF!,'[1]1. Proposal Details'!#REF!,'[1]1. Proposal Details'!#REF!,'[1]1. Proposal Details'!#REF!,'[1]1. Proposal Details'!#REF!,'[1]1. Proposal Details'!#REF!,'[1]1. Proposal Details'!#REF!,'[1]1. Proposal Details'!#REF!,'[1]1. Proposal Details'!#REF!,'[1]1. Proposal Details'!#REF!,'[1]1. Proposal Details'!#REF!,'[1]1. Proposal Details'!#REF!,'[1]1. Proposal Details'!#REF!,'[1]1. Proposal Details'!#REF!,'[1]1. Proposal Details'!#REF!,'[1]1. Proposal Details'!$AA$12:$AB$12,'[1]1. Proposal Details'!$B$27:$AG$27,'[1]1. Proposal Details'!$B$32:$Q$35,'[1]1. Proposal Details'!$AF$30,'[1]1. Proposal Details'!$D$41:$G$41,'[1]1. Proposal Details'!$K$41:$M$41,'[1]1. Proposal Details'!$D$43:$G$43,'[1]1. Proposal Details'!$L$43:$M$43,'[1]1. Proposal Details'!$U$41:$X$41,'[1]1. Proposal Details'!$AA$41:$AC$41, '[1]1. Proposal Details'!$U$43:$X$43,'[1]1. Proposal Details'!$AC$43</definedName>
    <definedName name="ChooseCells">'1. Proposal Details'!$D$5:$I$5,'1. Proposal Details'!$M$5:$N$5,'1. Proposal Details'!$W$5,'1. Proposal Details'!$E$8:$J$8,'1. Proposal Details'!$N$8:$O$8, '1. Proposal Details'!$W$8,'1. Proposal Details'!$E$10,'1. Proposal Details'!$H$10:$I$10,'1. Proposal Details'!#REF!,'1. Proposal Details'!$M$10:$Q$10,'1. Proposal Details'!#REF!,'1. Proposal Details'!#REF!,'1. Proposal Details'!#REF!,'1. Proposal Details'!#REF!,'1. Proposal Details'!#REF!,'1. Proposal Details'!#REF!,'1. Proposal Details'!#REF!,'1. Proposal Details'!#REF!,'1. Proposal Details'!#REF!,'1. Proposal Details'!#REF!,'1. Proposal Details'!#REF!,'1. Proposal Details'!#REF!,'1. Proposal Details'!#REF!,'1. Proposal Details'!#REF!,'1. Proposal Details'!#REF!,'1. Proposal Details'!#REF!,'1. Proposal Details'!#REF!,'1. Proposal Details'!$AA$11:$AB$11,'1. Proposal Details'!$B$27:$AG$27,'1. Proposal Details'!$B$32:$Q$35,'1. Proposal Details'!$AF$30,'1. Proposal Details'!$D$41:$G$41,'1. Proposal Details'!$K$41:$M$41,'1. Proposal Details'!$D$43:$G$43,'1. Proposal Details'!$L$43:$M$43,'1. Proposal Details'!$U$41:$X$41,'1. Proposal Details'!$AA$41:$AC$41, '1. Proposal Details'!$U$43:$X$43,'1. Proposal Details'!$AC$43</definedName>
    <definedName name="chosen" localSheetId="0">'1. Proposal Details'!$D$5:$I$5,'1. Proposal Details'!$M$5:$N$5,'1. Proposal Details'!$W$5,'1. Proposal Details'!$E$8:$J$8,'1. Proposal Details'!$N$8:$O$8, '1. Proposal Details'!$W$8,'1. Proposal Details'!$E$10,'1. Proposal Details'!$H$10:$I$10,'1. Proposal Details'!#REF!,'1. Proposal Details'!$M$10:$Q$10,'1. Proposal Details'!#REF!,'1. Proposal Details'!#REF!,'1. Proposal Details'!#REF!,'1. Proposal Details'!#REF!,'1. Proposal Details'!#REF!,'1. Proposal Details'!#REF!,'1. Proposal Details'!#REF!,'1. Proposal Details'!#REF!,'1. Proposal Details'!#REF!,'1. Proposal Details'!#REF!,'1. Proposal Details'!#REF!,'1. Proposal Details'!#REF!,'1. Proposal Details'!#REF!,'1. Proposal Details'!#REF!,'1. Proposal Details'!#REF!,'1. Proposal Details'!#REF!,'1. Proposal Details'!#REF!,'1. Proposal Details'!$AA$11:$AB$11,'1. Proposal Details'!$B$27:$AG$27,'1. Proposal Details'!$B$32:$Q$35,'1. Proposal Details'!$AF$30,'1. Proposal Details'!$D$41:$G$41,'1. Proposal Details'!$K$41:$M$41,'1. Proposal Details'!$D$43:$G$43,'1. Proposal Details'!$L$43:$M$43,'1. Proposal Details'!$U$41:$X$41,'1. Proposal Details'!$AA$41:$AC$41, '1. Proposal Details'!$U$43:$X$43,'1. Proposal Details'!$AC$43</definedName>
    <definedName name="FY17BeginningBalance" localSheetId="6">#REF!</definedName>
    <definedName name="FY17BeginningBalance">#REF!</definedName>
    <definedName name="FY18BeginningBalance" localSheetId="6">#REF!</definedName>
    <definedName name="FY18BeginningBalance">#REF!</definedName>
    <definedName name="MyTabs" localSheetId="6">'7. Complete Content Checklist'!#REF!,'7. Complete Content Checklist'!#REF!,'7. Complete Content Checklist'!#REF!,'7. Complete Content Checklist'!#REF!,'7. Complete Content Checklist'!#REF!,'7. Complete Content Checklist'!#REF!,'7. Complete Content Checklist'!#REF!,'7. Complete Content Checklist'!#REF!,'7. Complete Content Checklist'!#REF!,'7. Complete Content Checklist'!#REF!,'7. Complete Content Checklist'!#REF!,'7. Complete Content Checklist'!#REF!,'7. Complete Content Checklist'!#REF!,'7. Complete Content Checklist'!#REF!,'7. Complete Content Checklist'!#REF!,'7. Complete Content Checklist'!#REF!,'7. Complete Content Checklist'!#REF!,'7. Complete Content Checklist'!#REF!,'7. Complete Content Checklist'!#REF!,'7. Complete Content Checklist'!#REF!,'7. Complete Content Checklist'!#REF!,'7. Complete Content Checklist'!#REF!,'7. Complete Content Checklist'!#REF!,'7. Complete Content Checklist'!#REF!,'7. Complete Content Checklist'!#REF!,'7. Complete Content Checklist'!#REF!,'7. Complete Content Checklist'!#REF!,'7. Complete Content Checklist'!#REF!,'7. Complete Content Checklist'!#REF!,'7. Complete Content Checklist'!#REF!,'7. Complete Content Checklist'!#REF!,'7. Complete Content Checklist'!#REF!,'7. Complete Content Checklist'!$B$23:$B$24,'7. Complete Content Checklist'!#REF!,'7. Complete Content Checklist'!#REF!,'7. Complete Content Checklist'!#REF!,'7. Complete Content Checklist'!#REF!,'7. Complete Content Checklist'!#REF!,'7. Complete Content Checklist'!#REF!,'7. Complete Content Checklist'!#REF!,'7. Complete Content Checklist'!#REF!,'7. Complete Content Checklist'!#REF!</definedName>
    <definedName name="MyTabs">'1. Proposal Details'!$D$5:$I$5,'1. Proposal Details'!$M$5:$N$5,'1. Proposal Details'!$W$5,'1. Proposal Details'!$E$8:$J$8,'1. Proposal Details'!$N$8:$O$8, '1. Proposal Details'!$W$8,'1. Proposal Details'!$E$10,'1. Proposal Details'!$H$10:$I$10,'1. Proposal Details'!#REF!,'1. Proposal Details'!$M$10:$Q$10,'1. Proposal Details'!#REF!,'1. Proposal Details'!#REF!,'1. Proposal Details'!#REF!,'1. Proposal Details'!#REF!,'1. Proposal Details'!#REF!,'1. Proposal Details'!#REF!,'1. Proposal Details'!#REF!,'1. Proposal Details'!#REF!,'1. Proposal Details'!#REF!,'1. Proposal Details'!#REF!,'1. Proposal Details'!#REF!,'1. Proposal Details'!#REF!,'1. Proposal Details'!#REF!,'1. Proposal Details'!#REF!,'1. Proposal Details'!#REF!,'1. Proposal Details'!#REF!,'1. Proposal Details'!#REF!,'1. Proposal Details'!$AA$11:$AB$11,'1. Proposal Details'!$B$27:$AG$27,'1. Proposal Details'!$B$32:$Q$35,'1. Proposal Details'!$AF$30,'1. Proposal Details'!$D$41:$G$41,'1. Proposal Details'!$K$41:$M$41,'1. Proposal Details'!$D$43:$G$43,'1. Proposal Details'!$L$43:$M$43,'1. Proposal Details'!$U$41:$X$41,'1. Proposal Details'!$AA$41:$AC$41, '1. Proposal Details'!$U$43:$X$43,'1. Proposal Details'!$AC$43</definedName>
    <definedName name="PersonnelAcctList" localSheetId="6">'[1]3. Plan'!$A$94:$A$96</definedName>
    <definedName name="PersonnelAcctList">'2. Plan'!#REF!</definedName>
    <definedName name="_xlnm.Print_Area" localSheetId="1">'2. Plan'!$A$1:$J$46</definedName>
    <definedName name="_xlnm.Print_Area" localSheetId="3">'4. Volume Projections'!$B$1:$E$20</definedName>
    <definedName name="Rent">'[2]DMGPers-Rent'!$R$2</definedName>
    <definedName name="Start" localSheetId="6">'[1]1. Proposal Details'!$D$5,'[1]1. Proposal Details'!#REF!,'[1]1. Proposal Details'!$W$5,'[1]1. Proposal Details'!$E$8,'[1]1. Proposal Details'!$N$8,'[1]1. Proposal Details'!$W$8,'[1]1. Proposal Details'!$E$10,'[1]1. Proposal Details'!$H$10,'[1]1. Proposal Details'!#REF!,'[1]1. Proposal Details'!$M$10,'[1]1. Proposal Details'!#REF!,'[1]1. Proposal Details'!#REF!,'[1]1. Proposal Details'!#REF!,'[1]1. Proposal Details'!#REF!,'[1]1. Proposal Details'!#REF!,'[1]1. Proposal Details'!#REF!,'[1]1. Proposal Details'!#REF!,'[1]1. Proposal Details'!#REF!,'[1]1. Proposal Details'!#REF!,'[1]1. Proposal Details'!#REF!,'[1]1. Proposal Details'!#REF!,'[1]1. Proposal Details'!#REF!,'[1]1. Proposal Details'!#REF!,'[1]1. Proposal Details'!#REF!,'[1]1. Proposal Details'!#REF!,'[1]1. Proposal Details'!#REF!,'[1]1. Proposal Details'!#REF!,'[1]1. Proposal Details'!$AF$12,'[1]1. Proposal Details'!$B$27,'[1]1. Proposal Details'!$B$32,'[1]1. Proposal Details'!$AF$30,'[1]1. Proposal Details'!#REF!,'[1]1. Proposal Details'!$K$41,'[1]1. Proposal Details'!#REF!,'[1]1. Proposal Details'!$L$43,'[1]1. Proposal Details'!$U$41,'[1]1. Proposal Details'!$AA$41,'[1]1. Proposal Details'!$U$43,'[1]1. Proposal Details'!$AC$43</definedName>
    <definedName name="Start">'1. Proposal Details'!$D$5,'1. Proposal Details'!#REF!,'1. Proposal Details'!$W$5,'1. Proposal Details'!$E$8,'1. Proposal Details'!$N$8,'1. Proposal Details'!$W$8,'1. Proposal Details'!$E$10,'1. Proposal Details'!$H$10,'1. Proposal Details'!#REF!,'1. Proposal Details'!$M$10,'1. Proposal Details'!#REF!,'1. Proposal Details'!#REF!,'1. Proposal Details'!#REF!,'1. Proposal Details'!#REF!,'1. Proposal Details'!#REF!,'1. Proposal Details'!#REF!,'1. Proposal Details'!#REF!,'1. Proposal Details'!#REF!,'1. Proposal Details'!#REF!,'1. Proposal Details'!#REF!,'1. Proposal Details'!#REF!,'1. Proposal Details'!#REF!,'1. Proposal Details'!#REF!,'1. Proposal Details'!#REF!,'1. Proposal Details'!#REF!,'1. Proposal Details'!#REF!,'1. Proposal Details'!#REF!,'1. Proposal Details'!$AF$12,'1. Proposal Details'!$B$27,'1. Proposal Details'!$B$32,'1. Proposal Details'!$AF$30,'1. Proposal Details'!#REF!,'1. Proposal Details'!$K$41,'1. Proposal Details'!#REF!,'1. Proposal Details'!$L$43,'1. Proposal Details'!$U$41,'1. Proposal Details'!$AA$41,'1. Proposal Details'!$U$43,'1. Proposal Details'!$AC$43</definedName>
    <definedName name="TabList" localSheetId="6">'[1]1. Proposal Details'!$E$5:$K$5,'[1]1. Proposal Details'!$N$5:$S$5,'[1]1. Proposal Details'!$W$5,'[1]1. Proposal Details'!$E$8:$K$8,'[1]1. Proposal Details'!$N$8:$S$8, '[1]1. Proposal Details'!$W$8,'[1]1. Proposal Details'!$E$10:$F$10,'[1]1. Proposal Details'!$H$10,'[1]1. Proposal Details'!$J$10:$K$10,'[1]1. Proposal Details'!$M$10:$N$10,'[1]1. Proposal Details'!$P$10:$R$10,'[1]1. Proposal Details'!$T$10:$U$10,'[1]1. Proposal Details'!$W$10,'[1]1. Proposal Details'!$Z$7,'[1]1. Proposal Details'!$Z$8,'[1]1. Proposal Details'!$Z$9,'[1]1. Proposal Details'!$Z$10,'[1]1. Proposal Details'!$Z$11,'[1]1. Proposal Details'!$Z$12,'[1]1. Proposal Details'!$AC$12:$AE$12,'[1]1. Proposal Details'!$AC$17,'[1]1. Proposal Details'!$C$27:$AD$27,'[1]1. Proposal Details'!$C$32:$R$35,'[1]1. Proposal Details'!$AC$30:$AD$30,'[1]1. Proposal Details'!$D$41:$I$41,'[1]1. Proposal Details'!$L$41:$P$41,'[1]1. Proposal Details'!$D$43:$I$43,'[1]1. Proposal Details'!$N$43:$P$43,'[1]1. Proposal Details'!$V$41:$Y$41,'[1]1. Proposal Details'!$AB$41:$AC$41,'[1]1. Proposal Details'!$V$43:$Y$43,'[1]1. Proposal Details'!$AC$43</definedName>
    <definedName name="TabList">'1. Proposal Details'!$E$5:$K$5,'1. Proposal Details'!$N$5:$S$5,'1. Proposal Details'!$W$5,'1. Proposal Details'!$E$8:$K$8,'1. Proposal Details'!$N$8:$S$8, '1. Proposal Details'!$W$8,'1. Proposal Details'!$E$10:$F$10,'1. Proposal Details'!$H$10,'1. Proposal Details'!$J$10:$K$10,'1. Proposal Details'!$M$10:$N$10,'1. Proposal Details'!$P$10:$R$10,'1. Proposal Details'!$T$10:$U$10,'1. Proposal Details'!$W$10,'1. Proposal Details'!$Z$7,'1. Proposal Details'!$Z$8,'1. Proposal Details'!$Z$9,'1. Proposal Details'!$Z$10,'1. Proposal Details'!$Z$11,'1. Proposal Details'!$Z$12,'1. Proposal Details'!$AC$11:$AE$11,'1. Proposal Details'!$AC$17,'1. Proposal Details'!$C$27:$AD$27,'1. Proposal Details'!$C$32:$R$35,'1. Proposal Details'!$AC$30:$AD$30,'1. Proposal Details'!$D$41:$I$41,'1. Proposal Details'!$L$41:$P$41,'1. Proposal Details'!$D$43:$I$43,'1. Proposal Details'!$N$43:$P$43,'1. Proposal Details'!$V$41:$Y$41,'1. Proposal Details'!$AB$41:$AC$41,'1. Proposal Details'!$V$43:$Y$43,'1. Proposal Details'!$AC$43</definedName>
    <definedName name="tabsequence" localSheetId="6">'[1]1. Proposal Details'!$E$5:$K$5,'[1]1. Proposal Details'!$N$5:$S$5,'[1]1. Proposal Details'!$W$5,'[1]1. Proposal Details'!$E$8:$K$8,'[1]1. Proposal Details'!$N$8:$S$8, '[1]1. Proposal Details'!$W$8,'[1]1. Proposal Details'!$E$10:$F$10,'[1]1. Proposal Details'!$H$10,'[1]1. Proposal Details'!$J$10:$K$10,'[1]1. Proposal Details'!$M$10:$N$10,'[1]1. Proposal Details'!$P$10:$R$10,'[1]1. Proposal Details'!$T$10:$U$10,'[1]1. Proposal Details'!$W$10,'[1]1. Proposal Details'!$Z$7,'[1]1. Proposal Details'!$Z$8,'[1]1. Proposal Details'!$Z$9,'[1]1. Proposal Details'!$Z$10,'[1]1. Proposal Details'!$Z$11,'[1]1. Proposal Details'!$Z$12,'[1]1. Proposal Details'!$AC$12:$AE$12,'[1]1. Proposal Details'!$AC$17,'[1]1. Proposal Details'!$C$27:$AD$27,'[1]1. Proposal Details'!$C$32:$R$35,'[1]1. Proposal Details'!$AC$30:$AD$30,'[1]1. Proposal Details'!$D$41:$I$41,'[1]1. Proposal Details'!$L$41:$P$41,'[1]1. Proposal Details'!$D$43:$I$43,'[1]1. Proposal Details'!$N$43:$P$43,'[1]1. Proposal Details'!$V$41:$Y$41,'[1]1. Proposal Details'!$AB$41:$AC$41,'[1]1. Proposal Details'!$V$43:$Y$43,'[1]1. Proposal Details'!$AC$43</definedName>
    <definedName name="tabsequence">'1. Proposal Details'!$E$5:$K$5,'1. Proposal Details'!$N$5:$S$5,'1. Proposal Details'!$W$5,'1. Proposal Details'!$E$8:$K$8,'1. Proposal Details'!$N$8:$S$8, '1. Proposal Details'!$W$8,'1. Proposal Details'!$E$10:$F$10,'1. Proposal Details'!$H$10,'1. Proposal Details'!$J$10:$K$10,'1. Proposal Details'!$M$10:$N$10,'1. Proposal Details'!$P$10:$R$10,'1. Proposal Details'!$T$10:$U$10,'1. Proposal Details'!$W$10,'1. Proposal Details'!$Z$7,'1. Proposal Details'!$Z$8,'1. Proposal Details'!$Z$9,'1. Proposal Details'!$Z$10,'1. Proposal Details'!$Z$11,'1. Proposal Details'!$Z$12,'1. Proposal Details'!$AC$11:$AE$11,'1. Proposal Details'!$AC$17,'1. Proposal Details'!$C$27:$AD$27,'1. Proposal Details'!$C$32:$R$35,'1. Proposal Details'!$AC$30:$AD$30,'1. Proposal Details'!$D$41:$I$41,'1. Proposal Details'!$L$41:$P$41,'1. Proposal Details'!$D$43:$I$43,'1. Proposal Details'!$N$43:$P$43,'1. Proposal Details'!$V$41:$Y$41,'1. Proposal Details'!$AB$41:$AC$41,'1. Proposal Details'!$V$43:$Y$43,'1. Proposal Details'!$AC$43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7" i="10" l="1"/>
  <c r="O18" i="10"/>
  <c r="O19" i="10"/>
  <c r="O20" i="10"/>
  <c r="O21" i="10"/>
  <c r="P21" i="10" s="1"/>
  <c r="O22" i="10"/>
  <c r="O23" i="10"/>
  <c r="O24" i="10"/>
  <c r="P24" i="10" s="1"/>
  <c r="O25" i="10"/>
  <c r="O26" i="10"/>
  <c r="O16" i="10"/>
  <c r="R26" i="10"/>
  <c r="L26" i="10"/>
  <c r="N26" i="10" s="1"/>
  <c r="D26" i="10"/>
  <c r="C26" i="10"/>
  <c r="B26" i="10"/>
  <c r="R25" i="10"/>
  <c r="L25" i="10"/>
  <c r="N25" i="10" s="1"/>
  <c r="D25" i="10"/>
  <c r="C25" i="10"/>
  <c r="B25" i="10"/>
  <c r="R24" i="10"/>
  <c r="L24" i="10"/>
  <c r="N24" i="10" s="1"/>
  <c r="D24" i="10"/>
  <c r="C24" i="10"/>
  <c r="B24" i="10"/>
  <c r="R23" i="10"/>
  <c r="L23" i="10"/>
  <c r="N23" i="10" s="1"/>
  <c r="D23" i="10"/>
  <c r="C23" i="10"/>
  <c r="B23" i="10"/>
  <c r="R22" i="10"/>
  <c r="L22" i="10"/>
  <c r="N22" i="10" s="1"/>
  <c r="D22" i="10"/>
  <c r="C22" i="10"/>
  <c r="B22" i="10"/>
  <c r="R21" i="10"/>
  <c r="L21" i="10"/>
  <c r="N21" i="10" s="1"/>
  <c r="D21" i="10"/>
  <c r="C21" i="10"/>
  <c r="B21" i="10"/>
  <c r="R20" i="10"/>
  <c r="L20" i="10"/>
  <c r="N20" i="10" s="1"/>
  <c r="D20" i="10"/>
  <c r="C20" i="10"/>
  <c r="B20" i="10"/>
  <c r="R19" i="10"/>
  <c r="L19" i="10"/>
  <c r="N19" i="10" s="1"/>
  <c r="D19" i="10"/>
  <c r="C19" i="10"/>
  <c r="B19" i="10"/>
  <c r="R18" i="10"/>
  <c r="L18" i="10"/>
  <c r="N18" i="10" s="1"/>
  <c r="D18" i="10"/>
  <c r="C18" i="10"/>
  <c r="B18" i="10"/>
  <c r="R17" i="10"/>
  <c r="L17" i="10"/>
  <c r="N17" i="10" s="1"/>
  <c r="D17" i="10"/>
  <c r="C17" i="10"/>
  <c r="B17" i="10"/>
  <c r="R16" i="10"/>
  <c r="L16" i="10"/>
  <c r="N16" i="10" s="1"/>
  <c r="D16" i="10"/>
  <c r="C16" i="10"/>
  <c r="B16" i="10"/>
  <c r="I12" i="10"/>
  <c r="P23" i="10" l="1"/>
  <c r="P22" i="10"/>
  <c r="P20" i="10"/>
  <c r="P19" i="10"/>
  <c r="P26" i="10"/>
  <c r="P18" i="10"/>
  <c r="P25" i="10"/>
  <c r="P17" i="10"/>
  <c r="P16" i="10"/>
  <c r="P27" i="10" l="1"/>
  <c r="G36" i="11"/>
  <c r="I36" i="11" l="1"/>
  <c r="J36" i="11" s="1"/>
  <c r="F4" i="11"/>
  <c r="E4" i="11"/>
  <c r="D4" i="11"/>
  <c r="D3" i="11"/>
  <c r="E47" i="11"/>
  <c r="G45" i="11"/>
  <c r="I45" i="11" s="1"/>
  <c r="G44" i="11"/>
  <c r="I44" i="11" s="1"/>
  <c r="J44" i="11" s="1"/>
  <c r="G43" i="11"/>
  <c r="G42" i="11"/>
  <c r="G41" i="11"/>
  <c r="G40" i="11"/>
  <c r="I40" i="11" s="1"/>
  <c r="G39" i="11"/>
  <c r="I39" i="11" s="1"/>
  <c r="J39" i="11" s="1"/>
  <c r="G38" i="11"/>
  <c r="G37" i="11"/>
  <c r="J45" i="11" l="1"/>
  <c r="I42" i="11"/>
  <c r="J42" i="11" s="1"/>
  <c r="J40" i="11"/>
  <c r="I43" i="11"/>
  <c r="J43" i="11" s="1"/>
  <c r="I38" i="11"/>
  <c r="J38" i="11" s="1"/>
  <c r="G47" i="11"/>
  <c r="I37" i="11"/>
  <c r="I41" i="11"/>
  <c r="J41" i="11" s="1"/>
  <c r="I47" i="11" l="1"/>
  <c r="J37" i="11"/>
  <c r="J47" i="11"/>
  <c r="J31" i="11" l="1"/>
  <c r="AA47" i="2"/>
  <c r="Z47" i="2"/>
  <c r="Y47" i="2"/>
  <c r="U47" i="2"/>
  <c r="P47" i="2"/>
  <c r="J11" i="11"/>
  <c r="J27" i="11"/>
  <c r="H22" i="2" l="1"/>
  <c r="H20" i="2"/>
  <c r="H18" i="2"/>
  <c r="J32" i="11"/>
  <c r="J33"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Default</author>
    <author>Wynn, Charet E</author>
    <author>A satisfied Microsoft Office user</author>
    <author>DLS Admin</author>
    <author>Hislen, Sarah</author>
  </authors>
  <commentList>
    <comment ref="J7" authorId="0" shapeId="0" xr:uid="{00000000-0006-0000-0100-000001000000}">
      <text>
        <r>
          <rPr>
            <b/>
            <sz val="14"/>
            <color indexed="81"/>
            <rFont val="Tahoma"/>
            <family val="2"/>
          </rPr>
          <t>In this column, link the planned annual expenses and revenues from the Rate Calculation Tab</t>
        </r>
      </text>
    </comment>
    <comment ref="A9" authorId="1" shapeId="0" xr:uid="{00000000-0006-0000-0100-000002000000}">
      <text>
        <r>
          <rPr>
            <b/>
            <sz val="14"/>
            <color indexed="81"/>
            <rFont val="Tahoma"/>
            <family val="2"/>
          </rPr>
          <t>Revenue received from external users for goods or services covered under this recharge proposal (do not plan indirect cost recovery because collected indirect costs are automatically transferred to the Chancellor's fund).
Other UC campuses are treated as internal customers and are not charged F&amp;A.  Revenue collected from other UC Campuses should post to account 42106 which does not attract an F&amp;A assessment.</t>
        </r>
      </text>
    </comment>
    <comment ref="A10" authorId="1" shapeId="0" xr:uid="{00000000-0006-0000-0100-000003000000}">
      <text>
        <r>
          <rPr>
            <b/>
            <sz val="14"/>
            <color indexed="81"/>
            <rFont val="Tahoma"/>
            <family val="2"/>
          </rPr>
          <t>UCSF Internal Recharges include recharges internal to department, outside department (but recoreded in UCSF ledger), UCSF Medical Center.</t>
        </r>
      </text>
    </comment>
    <comment ref="J11" authorId="2" shapeId="0" xr:uid="{00000000-0006-0000-0100-000004000000}">
      <text>
        <r>
          <rPr>
            <b/>
            <sz val="14"/>
            <color indexed="81"/>
            <rFont val="Tahoma"/>
            <family val="2"/>
          </rPr>
          <t>"Total Revenue" on line 11 (column J) should equal "Adjusted Expense for Rate Calculation" on line 32 (column J)</t>
        </r>
      </text>
    </comment>
    <comment ref="A25" authorId="1" shapeId="0" xr:uid="{00000000-0006-0000-0100-000005000000}">
      <text>
        <r>
          <rPr>
            <b/>
            <sz val="14"/>
            <color indexed="81"/>
            <rFont val="Tahoma"/>
            <family val="2"/>
          </rPr>
          <t>Please note that Travel, Meeting and Entertainment expense categories are generally unallowable on a recharge except in cases where it solely benefits the recharge activity and is necessary for providing product(s) or service(s).</t>
        </r>
      </text>
    </comment>
    <comment ref="A29" authorId="3" shapeId="0" xr:uid="{00000000-0006-0000-0100-000006000000}">
      <text>
        <r>
          <rPr>
            <b/>
            <sz val="12"/>
            <color indexed="81"/>
            <rFont val="Tahoma"/>
            <family val="2"/>
          </rPr>
          <t xml:space="preserve">Planned working capital may not exceed 2 months (16.6%) of total expense. </t>
        </r>
        <r>
          <rPr>
            <b/>
            <sz val="9"/>
            <color indexed="81"/>
            <rFont val="Tahoma"/>
            <family val="2"/>
          </rPr>
          <t xml:space="preserve">
</t>
        </r>
      </text>
    </comment>
    <comment ref="A30" authorId="3" shapeId="0" xr:uid="{00000000-0006-0000-0100-000007000000}">
      <text>
        <r>
          <rPr>
            <b/>
            <sz val="12"/>
            <color indexed="81"/>
            <rFont val="Tahoma"/>
            <family val="2"/>
          </rPr>
          <t>Any recharge proposal containing a subsidy must include the DeptID-Fund-Project of the subsidy source and method for applying subsidy.  For more information on subsidies, please consult the Subsidy Overview document on the Recharge Review website: 
https://brm.ucsf.edu/sites/brm.ucsf.edu/files/wysiwyg/Recharge_Review-Subsidy_Overview_20161101.pdf</t>
        </r>
        <r>
          <rPr>
            <sz val="12"/>
            <color indexed="81"/>
            <rFont val="Tahoma"/>
            <family val="2"/>
          </rPr>
          <t xml:space="preserve">
</t>
        </r>
      </text>
    </comment>
    <comment ref="H35" authorId="4" shapeId="0" xr:uid="{00000000-0006-0000-0100-000008000000}">
      <text>
        <r>
          <rPr>
            <b/>
            <sz val="12"/>
            <color indexed="81"/>
            <rFont val="Calibri"/>
            <family val="2"/>
            <scheme val="minor"/>
          </rPr>
          <t>Refer to the Composite Benefits Rate (CBRs) website for CBR Uplan &amp; PLUS planning rates. Rates by Title Code can be found in the Resources section of the website: https://brm.ucsf.edu/cbr</t>
        </r>
        <r>
          <rPr>
            <sz val="12"/>
            <color indexed="81"/>
            <rFont val="Calibri"/>
            <family val="2"/>
            <scheme val="minor"/>
          </rPr>
          <t xml:space="preserve">
</t>
        </r>
      </text>
    </comment>
  </commentList>
</comments>
</file>

<file path=xl/sharedStrings.xml><?xml version="1.0" encoding="utf-8"?>
<sst xmlns="http://schemas.openxmlformats.org/spreadsheetml/2006/main" count="2287" uniqueCount="2253">
  <si>
    <t>Anticipated Federal Participation</t>
  </si>
  <si>
    <t>%</t>
  </si>
  <si>
    <t>Signature</t>
  </si>
  <si>
    <t>Print</t>
  </si>
  <si>
    <t>Department Administrative Officer/MSO</t>
  </si>
  <si>
    <t>Title</t>
  </si>
  <si>
    <t>Date</t>
  </si>
  <si>
    <t>Control Point for Dean/Vice Chancellor</t>
  </si>
  <si>
    <t>Federal Participation (%)</t>
  </si>
  <si>
    <t>50% or higher</t>
  </si>
  <si>
    <t>CATEGORY 1</t>
  </si>
  <si>
    <t>CATEGORY 2</t>
  </si>
  <si>
    <t>Parent Project</t>
  </si>
  <si>
    <t>Contact</t>
  </si>
  <si>
    <t>Fund</t>
  </si>
  <si>
    <t>Dept ID</t>
  </si>
  <si>
    <t>Function</t>
  </si>
  <si>
    <t>Sub-Project</t>
  </si>
  <si>
    <t xml:space="preserve">   Other (describe):</t>
  </si>
  <si>
    <t xml:space="preserve">     1. GENERAL INFORMATION</t>
  </si>
  <si>
    <t xml:space="preserve">          If you have additional projects, please list them in an attached addendum.</t>
  </si>
  <si>
    <t>Recharge</t>
  </si>
  <si>
    <t>Person:</t>
  </si>
  <si>
    <t xml:space="preserve">           List members and Chair of User Committee:</t>
  </si>
  <si>
    <t xml:space="preserve">           To the best of my knowledge, this recharge proposal complies with UCSF Recharge Policy and applicable Federal Costing Policies.</t>
  </si>
  <si>
    <t xml:space="preserve">               Recharge service(s) are fully identified and described.</t>
  </si>
  <si>
    <t xml:space="preserve">               Detailed mathematical steps for rate calculations are provided.</t>
  </si>
  <si>
    <t xml:space="preserve">               Rate list including all internal and external rates is provided.</t>
  </si>
  <si>
    <t xml:space="preserve">               memberships, furniture, STIP expense, advertising expense, any expense that was already paid by the federal government, etc.).</t>
  </si>
  <si>
    <t xml:space="preserve">               If Working Capital is planned, it is not more than 16.6% of planned expense.</t>
  </si>
  <si>
    <t xml:space="preserve">               If a subsidy is planned, the application, amount and Dept ID-Fund-Project are provided.</t>
  </si>
  <si>
    <t xml:space="preserve">               If external revenue is planned:</t>
  </si>
  <si>
    <t xml:space="preserve">               o      An external rate including 26% Facilities and Administration (F&amp;A) rate has been calculated.</t>
  </si>
  <si>
    <t xml:space="preserve">               o      Facilities and Administration rate is not included in the plan.</t>
  </si>
  <si>
    <t>Notes:</t>
  </si>
  <si>
    <t>Equipment purchased with Federal Funds cannot be depreciated on a recharge and should be deducted from the full cost.</t>
  </si>
  <si>
    <t>Schedules must be submitted using this format, and all fields must be completed.</t>
  </si>
  <si>
    <t>Proposals cannot be approved without a complete depreciation schedule.</t>
  </si>
  <si>
    <t xml:space="preserve">Recharge Activity Name:  </t>
  </si>
  <si>
    <t>(Insert additional lines as needed)</t>
  </si>
  <si>
    <t>(H - I)</t>
  </si>
  <si>
    <t>(J x K)</t>
  </si>
  <si>
    <t>(L / M)</t>
  </si>
  <si>
    <t>Recharge 
Dept ID</t>
  </si>
  <si>
    <t>Recharge
Fund</t>
  </si>
  <si>
    <t>Description of Equipment</t>
  </si>
  <si>
    <t>UC Equipment Tag Number</t>
  </si>
  <si>
    <t>UCSF Asset ID</t>
  </si>
  <si>
    <t>Acquisition Date</t>
  </si>
  <si>
    <t xml:space="preserve">Full Cost                                                                                    </t>
  </si>
  <si>
    <t>Less: Fed Paid Amount</t>
  </si>
  <si>
    <t>Net Cost</t>
  </si>
  <si>
    <t>Percent of use by Recharge</t>
  </si>
  <si>
    <t>Net Cost to Depreciate</t>
  </si>
  <si>
    <t>Useful Life (Years)</t>
  </si>
  <si>
    <t>Current Year Depreciation</t>
  </si>
  <si>
    <t>Depreciation Start Date (MM/YY)</t>
  </si>
  <si>
    <t>Depreciation End Date (MM/YY)</t>
  </si>
  <si>
    <t>EQUIPMENT DEPRECIATION SCHEDULE</t>
  </si>
  <si>
    <t>Plan</t>
  </si>
  <si>
    <t>Recharge Activity Name:</t>
  </si>
  <si>
    <t>REVENUE:</t>
  </si>
  <si>
    <t>Sales and Service Revenue (External)</t>
  </si>
  <si>
    <t>4200C</t>
  </si>
  <si>
    <t>Recharge and Costed Central Act (Internal UCSF)</t>
  </si>
  <si>
    <t>4250C</t>
  </si>
  <si>
    <t>EXPENSE:</t>
  </si>
  <si>
    <t>Faculty Salaries</t>
  </si>
  <si>
    <t>5000C</t>
  </si>
  <si>
    <t>Faculty Benefits</t>
  </si>
  <si>
    <t>5030C</t>
  </si>
  <si>
    <t>Non-Faculty Academic Salaries</t>
  </si>
  <si>
    <t>5020C</t>
  </si>
  <si>
    <t>Non-Faculty Academic Benefits</t>
  </si>
  <si>
    <t>5040C</t>
  </si>
  <si>
    <t>Staff Salaries and Overtime</t>
  </si>
  <si>
    <t>5050C</t>
  </si>
  <si>
    <t>Staff Benefits</t>
  </si>
  <si>
    <t>5060C</t>
  </si>
  <si>
    <t>Depreciation</t>
  </si>
  <si>
    <t>5500C</t>
  </si>
  <si>
    <t>Occupancy Expense</t>
  </si>
  <si>
    <t>5300C</t>
  </si>
  <si>
    <t>Utilities</t>
  </si>
  <si>
    <t>5320C</t>
  </si>
  <si>
    <t>Assessments Expense</t>
  </si>
  <si>
    <t>5510C</t>
  </si>
  <si>
    <t>Supplies and Materials</t>
  </si>
  <si>
    <t>5515C</t>
  </si>
  <si>
    <t>Services</t>
  </si>
  <si>
    <t>5550C</t>
  </si>
  <si>
    <t>Travel, Mtgs &amp; Entertainment</t>
  </si>
  <si>
    <t>5578C</t>
  </si>
  <si>
    <t>Other Expenses</t>
  </si>
  <si>
    <t>5580C</t>
  </si>
  <si>
    <t>OTHER CHANGES</t>
  </si>
  <si>
    <t>Working Capital Reserve</t>
  </si>
  <si>
    <t>ADJUSTED EXPENSE FOR RATE CALCULATION</t>
  </si>
  <si>
    <r>
      <t xml:space="preserve">NET POSITION </t>
    </r>
    <r>
      <rPr>
        <sz val="12"/>
        <rFont val="Calibri"/>
        <family val="2"/>
      </rPr>
      <t>(must balance to zero)</t>
    </r>
  </si>
  <si>
    <t>Service 2</t>
  </si>
  <si>
    <t>Service 3</t>
  </si>
  <si>
    <t>Service 4</t>
  </si>
  <si>
    <t>Service 5</t>
  </si>
  <si>
    <t>Service 6</t>
  </si>
  <si>
    <t>Service 7</t>
  </si>
  <si>
    <t>Service 8</t>
  </si>
  <si>
    <t>Service 9</t>
  </si>
  <si>
    <t>Service 10</t>
  </si>
  <si>
    <t>Service 11</t>
  </si>
  <si>
    <t>Service 12</t>
  </si>
  <si>
    <t>Service 1</t>
  </si>
  <si>
    <t>Services:</t>
  </si>
  <si>
    <t>* Includes 26% Facilities and Administration Rate</t>
  </si>
  <si>
    <t xml:space="preserve">           Approval via email should include the following certification statement of approval:</t>
  </si>
  <si>
    <t xml:space="preserve">Dept ID </t>
  </si>
  <si>
    <t xml:space="preserve">           " I certify that I reviewed and approve the attached proposal for </t>
  </si>
  <si>
    <t xml:space="preserve">           *Control Point signature or certification of approval via email required only for Category 2 proposals.</t>
  </si>
  <si>
    <t xml:space="preserve"> -      Parent Project</t>
  </si>
  <si>
    <t>Manager:</t>
  </si>
  <si>
    <t xml:space="preserve">RECHARGE RATE CALCULATION </t>
  </si>
  <si>
    <t xml:space="preserve">   Mission Bay</t>
  </si>
  <si>
    <t xml:space="preserve">   Mt. Zion</t>
  </si>
  <si>
    <t xml:space="preserve">   Parnassus</t>
  </si>
  <si>
    <t>&gt; 0% to &lt; 50%</t>
  </si>
  <si>
    <t>Medium</t>
  </si>
  <si>
    <t>Low-Medium</t>
  </si>
  <si>
    <t xml:space="preserve">Low  </t>
  </si>
  <si>
    <t>Medium-High</t>
  </si>
  <si>
    <t>High</t>
  </si>
  <si>
    <t>PLAN</t>
  </si>
  <si>
    <t>ANNUAL VOLUME DATA FORECAST</t>
  </si>
  <si>
    <t>RATE LIST</t>
  </si>
  <si>
    <t>Recharge Risk Category</t>
  </si>
  <si>
    <t>Recharge Dept ID-Fund-Project:</t>
  </si>
  <si>
    <t xml:space="preserve">     4. DESCRIPTION OF RECHARGE ACTIVITY (attach addendum, if necessary)</t>
  </si>
  <si>
    <t xml:space="preserve">      6. APPROVALS </t>
  </si>
  <si>
    <t>Subsidies (attach details regarding method and Dept ID-Fund-Project)</t>
  </si>
  <si>
    <t xml:space="preserve">     3. RISK LEVEL - 9-SQUARE ASSESSMENT</t>
  </si>
  <si>
    <t>Staff Name</t>
  </si>
  <si>
    <t>Job Title</t>
  </si>
  <si>
    <t xml:space="preserve">     2. LOCATION OF RECHARGE ACTIVITY </t>
  </si>
  <si>
    <t xml:space="preserve">          Choose the location of the recharge </t>
  </si>
  <si>
    <t xml:space="preserve"> activity from the list below:</t>
  </si>
  <si>
    <t>Internal 
Rates:</t>
  </si>
  <si>
    <t>External*
Rates:</t>
  </si>
  <si>
    <t xml:space="preserve">              and to the best of my knowledge, this recharge proposal complies with UCSF Recharge Policy and applicable Federal Costing Policies."</t>
  </si>
  <si>
    <t xml:space="preserve">          Recharge </t>
  </si>
  <si>
    <t xml:space="preserve">          Activity Name:</t>
  </si>
  <si>
    <t xml:space="preserve">          Dept </t>
  </si>
  <si>
    <t xml:space="preserve">          Name: </t>
  </si>
  <si>
    <t xml:space="preserve">          Chartstring:</t>
  </si>
  <si>
    <t>-    Fund</t>
  </si>
  <si>
    <t xml:space="preserve">    Submitted:</t>
  </si>
  <si>
    <t xml:space="preserve">    Date</t>
  </si>
  <si>
    <t xml:space="preserve">    Target</t>
  </si>
  <si>
    <t xml:space="preserve">    Effective Date:</t>
  </si>
  <si>
    <t>Recharge
Parent Project</t>
  </si>
  <si>
    <t xml:space="preserve">               A Dept ID has been provided. </t>
  </si>
  <si>
    <t xml:space="preserve">               Detailed volume forecast is provided for each service. </t>
  </si>
  <si>
    <r>
      <t xml:space="preserve">   Square Footage:</t>
    </r>
    <r>
      <rPr>
        <sz val="12"/>
        <rFont val="Calibri"/>
        <family val="2"/>
        <scheme val="minor"/>
      </rPr>
      <t xml:space="preserve"> All costs divided by amount of space to be supported</t>
    </r>
  </si>
  <si>
    <r>
      <t xml:space="preserve">   Unit: </t>
    </r>
    <r>
      <rPr>
        <sz val="12"/>
        <rFont val="Calibri"/>
        <family val="2"/>
        <scheme val="minor"/>
      </rPr>
      <t>All costs divided by the number of items provided</t>
    </r>
  </si>
  <si>
    <r>
      <t xml:space="preserve">   Prorated Personnel: </t>
    </r>
    <r>
      <rPr>
        <sz val="12"/>
        <rFont val="Calibri"/>
        <family val="2"/>
        <scheme val="minor"/>
      </rPr>
      <t xml:space="preserve">All salary costs divided by the devoted activity time   </t>
    </r>
  </si>
  <si>
    <t>Service Description</t>
  </si>
  <si>
    <t>TOTAL REVENUE (lines 9 through 10)</t>
  </si>
  <si>
    <t>TOTAL EXPENSE (lines 13 through 26)</t>
  </si>
  <si>
    <t>TOTAL OTHER CHANGES (lines 29 through 30)</t>
  </si>
  <si>
    <t>Below enter a description of the product or service and the actual recharged or forecasted number of units or hours for each service line.</t>
  </si>
  <si>
    <r>
      <rPr>
        <sz val="12"/>
        <color rgb="FF0000FF"/>
        <rFont val="Calibri"/>
        <family val="2"/>
        <scheme val="minor"/>
      </rPr>
      <t xml:space="preserve">   </t>
    </r>
    <r>
      <rPr>
        <u/>
        <sz val="12"/>
        <color rgb="FF0000FF"/>
        <rFont val="Calibri"/>
        <family val="2"/>
        <scheme val="minor"/>
      </rPr>
      <t>https://brm.ucsf.edu/recharge-review-job-aids#How-to-calculate-billable-hours-for-an-hourly-rate</t>
    </r>
  </si>
  <si>
    <t xml:space="preserve">               to $500,000) must be submitted to Control Point for review and approval before submitting to Budget and Resource Management.  All other proposals should be submitted </t>
  </si>
  <si>
    <r>
      <t xml:space="preserve">      5. USER COMMITTEE (required only if planned expense is greater than or equal to $500,000 per year) - </t>
    </r>
    <r>
      <rPr>
        <b/>
        <i/>
        <sz val="14"/>
        <rFont val="Calibri"/>
        <family val="2"/>
        <scheme val="minor"/>
      </rPr>
      <t>A USER COMMITTEE MUST BE FORMED TO ENDORSE APPROVAL OF RATES</t>
    </r>
  </si>
  <si>
    <t xml:space="preserve">        Enter date User Committee reviewed/endorsed</t>
  </si>
  <si>
    <t xml:space="preserve">        approval of rates:</t>
  </si>
  <si>
    <t xml:space="preserve">        and endorsement of approval.</t>
  </si>
  <si>
    <t xml:space="preserve">        Attach documentation of User Committee review  </t>
  </si>
  <si>
    <t xml:space="preserve">   ZSFG</t>
  </si>
  <si>
    <t>Planned Expense 
Range</t>
  </si>
  <si>
    <r>
      <t xml:space="preserve">Planned Expenses
</t>
    </r>
    <r>
      <rPr>
        <sz val="11"/>
        <rFont val="Calibri"/>
        <family val="2"/>
        <scheme val="minor"/>
      </rPr>
      <t>from Plan (page 3)</t>
    </r>
  </si>
  <si>
    <t>Annual Expenses ($)</t>
  </si>
  <si>
    <t xml:space="preserve">    Dollar Value                                          (Total Annual Expenses)</t>
  </si>
  <si>
    <r>
      <t xml:space="preserve">Once the </t>
    </r>
    <r>
      <rPr>
        <u/>
        <sz val="14"/>
        <rFont val="Calibri"/>
        <family val="2"/>
        <scheme val="minor"/>
      </rPr>
      <t>planned expense amount</t>
    </r>
    <r>
      <rPr>
        <sz val="14"/>
        <rFont val="Calibri"/>
        <family val="2"/>
        <scheme val="minor"/>
      </rPr>
      <t xml:space="preserve"> (far left column of this section) and </t>
    </r>
    <r>
      <rPr>
        <u/>
        <sz val="14"/>
        <rFont val="Calibri"/>
        <family val="2"/>
        <scheme val="minor"/>
      </rPr>
      <t>anticipated percentage of federal participation</t>
    </r>
    <r>
      <rPr>
        <sz val="14"/>
        <rFont val="Calibri"/>
        <family val="2"/>
        <scheme val="minor"/>
      </rPr>
      <t xml:space="preserve"> (section above) are entered, </t>
    </r>
    <r>
      <rPr>
        <b/>
        <sz val="14"/>
        <rFont val="Calibri"/>
        <family val="2"/>
        <scheme val="minor"/>
      </rPr>
      <t>both the appropriate risk level and category will be highlighted.</t>
    </r>
  </si>
  <si>
    <t>&lt; $100,000</t>
  </si>
  <si>
    <t xml:space="preserve">≥ $500,000 </t>
  </si>
  <si>
    <t>≥ $100,000 and                     &lt; $500,000</t>
  </si>
  <si>
    <t xml:space="preserve">               Category 2 proposals (proposals with planned expenses of $100,000 to $499,999 and federal participation greater than 50%, or with planned expenses greater than or equal</t>
  </si>
  <si>
    <t>Units:</t>
  </si>
  <si>
    <t>(insert additional worksheet(s) as needed)</t>
  </si>
  <si>
    <t xml:space="preserve">Equipment depreciation that is included in the Facilities and Administration (F&amp;A) rate also may not be depreciated on a recharge. </t>
  </si>
  <si>
    <t>Title
Code</t>
  </si>
  <si>
    <t>Plan
Account</t>
  </si>
  <si>
    <t>FTE % to
Recharge
Activity</t>
  </si>
  <si>
    <t>Annual
Salary</t>
  </si>
  <si>
    <t>Salary on Recharge Activity</t>
  </si>
  <si>
    <t>CBR %
Benefits Rate</t>
  </si>
  <si>
    <t>Benefits on
Recharge
Activity</t>
  </si>
  <si>
    <t>Total Payroll on Recharge Activity</t>
  </si>
  <si>
    <t>Level C
Accounts</t>
  </si>
  <si>
    <t xml:space="preserve">               The proposal, with all supplements, is being submitted electronically in Excel file format.</t>
  </si>
  <si>
    <r>
      <t xml:space="preserve">               directly to </t>
    </r>
    <r>
      <rPr>
        <sz val="12"/>
        <color rgb="FF0000FF"/>
        <rFont val="Calibri"/>
        <family val="2"/>
        <scheme val="minor"/>
      </rPr>
      <t>recharge@ucsf.edu</t>
    </r>
    <r>
      <rPr>
        <sz val="12"/>
        <rFont val="Calibri"/>
        <family val="2"/>
        <scheme val="minor"/>
      </rPr>
      <t xml:space="preserve"> and copy to Control Point.</t>
    </r>
  </si>
  <si>
    <t>CONTENT CHECKLIST FOR RENEWAL PROPOSALS</t>
  </si>
  <si>
    <t xml:space="preserve">               Uniform Guidance unallowable expenditures are not included (i.e., equipment purchases greater than $5,000, mail stop, phone lines, ID badges, entertainment, gifts, </t>
  </si>
  <si>
    <t xml:space="preserve">               If equipment depreciation expense is planned, all equipment items are identified on the depreciation schedule form with 12-digit UC property ID numbers and 9-digit Tag </t>
  </si>
  <si>
    <t xml:space="preserve">               numbers.</t>
  </si>
  <si>
    <t xml:space="preserve">               If the planned expenses are at least $500,000: the user committee has been identified, a member list has been provided, and a statement that the user committee has  </t>
  </si>
  <si>
    <t xml:space="preserve">               endorsed approval of the rates is included. Such statements must be substantiated by department records.</t>
  </si>
  <si>
    <r>
      <t xml:space="preserve">   Per Hour: </t>
    </r>
    <r>
      <rPr>
        <sz val="12"/>
        <rFont val="Calibri"/>
        <family val="2"/>
        <scheme val="minor"/>
      </rPr>
      <t xml:space="preserve">All costs divided by the number of billable hours (work hours less down time); </t>
    </r>
    <r>
      <rPr>
        <i/>
        <sz val="12"/>
        <rFont val="Calibri"/>
        <family val="2"/>
        <scheme val="minor"/>
      </rPr>
      <t>link to template is below</t>
    </r>
    <r>
      <rPr>
        <sz val="12"/>
        <rFont val="Calibri"/>
        <family val="2"/>
        <scheme val="minor"/>
      </rPr>
      <t>:</t>
    </r>
  </si>
  <si>
    <t xml:space="preserve">used to calculate each recharge rate and a description of the rate methodology to support each cost allocation. </t>
  </si>
  <si>
    <t>(ex: percent of total volume, percent of machine hours, etc.)</t>
  </si>
  <si>
    <t>1.  Choose the applicable rate basis from the list below:</t>
  </si>
  <si>
    <t xml:space="preserve">2. Below insert a rate and revenue calculation that includes the detailed mathematical steps and computation(s) </t>
  </si>
  <si>
    <t>2025-26 NEW RECHARGE PROPOSAL</t>
  </si>
  <si>
    <t>2025-26</t>
  </si>
  <si>
    <t>PERSONNEL DETAIL 2025-26 Plan (insert additional lines as needed):</t>
  </si>
  <si>
    <t>2025-26 Volume
Forecast</t>
  </si>
  <si>
    <t>Total Amount to be Depreciated in 2025-26:</t>
  </si>
  <si>
    <t xml:space="preserve">               The proposed 2025-26 plan breaks even.</t>
  </si>
  <si>
    <t>Code</t>
  </si>
  <si>
    <t>Life</t>
  </si>
  <si>
    <t>Description</t>
  </si>
  <si>
    <t>A5000</t>
  </si>
  <si>
    <t>BOILERS</t>
  </si>
  <si>
    <t>A5003</t>
  </si>
  <si>
    <t>HEATERS, HOT-WATER HEATERS &amp; SOLAR HEATING SYSTEMS</t>
  </si>
  <si>
    <t>A5006</t>
  </si>
  <si>
    <t>STOVES, WOOD BURNING</t>
  </si>
  <si>
    <t>A5020</t>
  </si>
  <si>
    <t>AIR CONDITIONERS,THRU-THE-WALL,UNDER 5 TON,VEHICLE,FLOOR,CENTRAL,PORTABLE,WINDOW</t>
  </si>
  <si>
    <t>A5021</t>
  </si>
  <si>
    <t>AIR CONDITIONER SYS, 5 TONS AND OVER</t>
  </si>
  <si>
    <t>A5030</t>
  </si>
  <si>
    <t>COOLERS, EVAPORATIVE</t>
  </si>
  <si>
    <t>A5033</t>
  </si>
  <si>
    <t>COMPRESSORS &amp; CONDENSORS, REFRIGERATION, &amp; ACCESSORIES</t>
  </si>
  <si>
    <t>A5040</t>
  </si>
  <si>
    <t>BLOWERS</t>
  </si>
  <si>
    <t>A5042</t>
  </si>
  <si>
    <t>HEATERS &amp; COOLERS, CENTRAL SYSTEMS INCL FURNACES, DOMESTIC</t>
  </si>
  <si>
    <t>A5043</t>
  </si>
  <si>
    <t>PUMPS, HEAT INCL SYSTEMS</t>
  </si>
  <si>
    <t>A5045</t>
  </si>
  <si>
    <t>EXCHANGERS, THERMAL RECOVERY/HEAT,  AIR-TO-AIR</t>
  </si>
  <si>
    <t>A5050</t>
  </si>
  <si>
    <t>DEHUMIDIFIERS &amp; HUMIDIFIERS</t>
  </si>
  <si>
    <t>A5052</t>
  </si>
  <si>
    <t>FANS,CENTRIFUGAL,AIR,DUST &amp; FUME, INCINERATORS</t>
  </si>
  <si>
    <t>A5053</t>
  </si>
  <si>
    <t>CLEAN-AIR EQUIPMENT</t>
  </si>
  <si>
    <t>A5060</t>
  </si>
  <si>
    <t>STRUCTURES, TEMPORARY BUILDINGS, STATIONARY</t>
  </si>
  <si>
    <t>A5061</t>
  </si>
  <si>
    <t>STRUCTURES, TEMPORARY BUILDINGS, MOBILE</t>
  </si>
  <si>
    <t>A5090</t>
  </si>
  <si>
    <t>TOILETS, PORTABLE</t>
  </si>
  <si>
    <t>A5093</t>
  </si>
  <si>
    <t>STRUCTURES, STORAGE BUILDINGS, METAL GARDEN-TYPE INCL GREENHOUSES</t>
  </si>
  <si>
    <t>A5094</t>
  </si>
  <si>
    <t>STRUCTURES, STORAGE &amp; WORKSPACE INCL STORAGE BUILDINGS, MASONRY, WOOD FRAME</t>
  </si>
  <si>
    <t>A5095</t>
  </si>
  <si>
    <t>ROOMS, SHIELDED, INCL ACOUSTICALLY</t>
  </si>
  <si>
    <t>C2482</t>
  </si>
  <si>
    <t>LADDERS</t>
  </si>
  <si>
    <t>C2485</t>
  </si>
  <si>
    <t>SCAFFOLDS</t>
  </si>
  <si>
    <t>C2600</t>
  </si>
  <si>
    <t>SANITARY FIXTURES, INCL TOILETS, URINALS, &amp; SINKS</t>
  </si>
  <si>
    <t>C3090</t>
  </si>
  <si>
    <t>TRIP MECHANISMS</t>
  </si>
  <si>
    <t>C5680</t>
  </si>
  <si>
    <t>SPEED DRIVES &amp; REDUCERS</t>
  </si>
  <si>
    <t>C5906</t>
  </si>
  <si>
    <t>ACTUATORS/CYLINDER,HYDRAULIC, HYDRAULIC/PNEUMATIC, ELECTROMECHANICAL</t>
  </si>
  <si>
    <t>C5951</t>
  </si>
  <si>
    <t>ACCUMULATORS, BLADDER TYPE</t>
  </si>
  <si>
    <t>C5962</t>
  </si>
  <si>
    <t>MOTORS, ELECT&amp;PNEUMATIC, AC, DC, &amp; SERVO, GENERATORS, MECHANICAL MOTION</t>
  </si>
  <si>
    <t>C5970</t>
  </si>
  <si>
    <t>ENGINES, GASOLINE</t>
  </si>
  <si>
    <t>C5972</t>
  </si>
  <si>
    <t>ENGINES, DIESEL</t>
  </si>
  <si>
    <t>C5981</t>
  </si>
  <si>
    <t>DRIVERS, POWER</t>
  </si>
  <si>
    <t>C6171</t>
  </si>
  <si>
    <t>PUMPS, RECIPROCATING,CENTRIFUGAL,GEAR,VANE,PISTON,ROTARY&amp;VAC</t>
  </si>
  <si>
    <t>C6174</t>
  </si>
  <si>
    <t>COMPRESSORS, AIR</t>
  </si>
  <si>
    <t>C6311</t>
  </si>
  <si>
    <t>POWER UNITS, COMPLETE</t>
  </si>
  <si>
    <t>C6611</t>
  </si>
  <si>
    <t>STRAINERS &amp; DIGESTION/RECYCLING SYSTEMS</t>
  </si>
  <si>
    <t>C6631</t>
  </si>
  <si>
    <t>FILTERS &amp; SCREENS, AIR &amp; WATER</t>
  </si>
  <si>
    <t>C6635</t>
  </si>
  <si>
    <t>FILTRATION &amp; SEPARATION EQUIPMENT, OILS &amp; SOLVENTS</t>
  </si>
  <si>
    <t>C6641</t>
  </si>
  <si>
    <t>WATER TREATMENTS, INCL SOFTENERS, PURIFIERS, &amp; CONDITIONERS</t>
  </si>
  <si>
    <t>C6656</t>
  </si>
  <si>
    <t>PURIFIERS &amp; DRYERS, GAS, INCL AIR</t>
  </si>
  <si>
    <t>C6680</t>
  </si>
  <si>
    <t>EXCHANGERS, HEAT, INDUSTRIAL, INCLUDE PROCESS</t>
  </si>
  <si>
    <t>C7170</t>
  </si>
  <si>
    <t>VALVES, DISC, NEEDLE, NEEDLE/CHECK, GATE, &amp; PRESSURE CONTROL</t>
  </si>
  <si>
    <t>C7190</t>
  </si>
  <si>
    <t>SERVOVALVES &amp; MANIFOLDS</t>
  </si>
  <si>
    <t>C7520</t>
  </si>
  <si>
    <t>FEEDERS, AIRLOCK, ROTARY</t>
  </si>
  <si>
    <t>C9925</t>
  </si>
  <si>
    <t>LUBRICATORS</t>
  </si>
  <si>
    <t>D0102</t>
  </si>
  <si>
    <t>GENERATOR SETS, EMERGENCY</t>
  </si>
  <si>
    <t>D0103</t>
  </si>
  <si>
    <t>GENERATORS, GASOLINE &amp; DIESEL ENGINE, OR SPECIALLY POWERED INCL CONTROLS</t>
  </si>
  <si>
    <t>D0105</t>
  </si>
  <si>
    <t>GENERATORS, LP GAS</t>
  </si>
  <si>
    <t>D0140</t>
  </si>
  <si>
    <t>GENERATORS, ALTERNATING &amp; DIRECT CURRENT INCL ALTERNATORS</t>
  </si>
  <si>
    <t>D0180</t>
  </si>
  <si>
    <t>DYNAMOS, GENERATORS, &amp; PULSERS</t>
  </si>
  <si>
    <t>D0214</t>
  </si>
  <si>
    <t>CHOKES &amp; COILS</t>
  </si>
  <si>
    <t>D0300</t>
  </si>
  <si>
    <t>TRANSFORMERS, O/T CONSTANT/REGULATED VOLTAGE</t>
  </si>
  <si>
    <t>D0381</t>
  </si>
  <si>
    <t>TRANSFORMERS, CONSTANT/REGULATED VOLTAGE INCL ELECTRIC LIGHTING AND POWER</t>
  </si>
  <si>
    <t>D0390</t>
  </si>
  <si>
    <t>BALLASTS</t>
  </si>
  <si>
    <t>D0400</t>
  </si>
  <si>
    <t>RECTIFIERS &amp; POWER INVERTORS</t>
  </si>
  <si>
    <t>D1360</t>
  </si>
  <si>
    <t>CAPACITORS, VARIABLE, OIL-FILLED</t>
  </si>
  <si>
    <t>D1543</t>
  </si>
  <si>
    <t>TUBES, ELECTRONIC, THYRATRONS</t>
  </si>
  <si>
    <t>D2330</t>
  </si>
  <si>
    <t>LIGHTS, INSTRUMENTS,LAMPHOUSES,MERCURY QUARTZ, ELECTRIC&amp;POWER, FIXTURES</t>
  </si>
  <si>
    <t>D2400</t>
  </si>
  <si>
    <t>POWER SUPPLIES, VARIABLE &amp; FIXED OUPUT, &amp; FOR INSTRUMENTS</t>
  </si>
  <si>
    <t>D2490</t>
  </si>
  <si>
    <t>BINS, POWER SOURCE  &amp; ENCLOSURES</t>
  </si>
  <si>
    <t>D2492</t>
  </si>
  <si>
    <t>CLAMPS, VOLTAGE</t>
  </si>
  <si>
    <t>D2498</t>
  </si>
  <si>
    <t>POWER SUPPLIES,UNINTERRUPTABLE&amp;VOLTAGE REGULATORS INCL SURGE SUPRESSION SYSTEMS</t>
  </si>
  <si>
    <t>D2500</t>
  </si>
  <si>
    <t>AMPLIFIERS</t>
  </si>
  <si>
    <t>D2550</t>
  </si>
  <si>
    <t>SIGNAL CONDITIONERS, INCL  AVERAGERS, READOUTS, &amp; FILTERS</t>
  </si>
  <si>
    <t>D2570</t>
  </si>
  <si>
    <t>PREAMPLIFIERS</t>
  </si>
  <si>
    <t>D2590</t>
  </si>
  <si>
    <t>MANIFOLDS, OPERATIONAL,&amp; DISCRIMINATORS, &amp; POWER RACKS</t>
  </si>
  <si>
    <t>D2710</t>
  </si>
  <si>
    <t>MAGNETS, PERMANENT, INCL FERRITE</t>
  </si>
  <si>
    <t>D2730</t>
  </si>
  <si>
    <t>MAGNETS, SUPERCONDUCTING</t>
  </si>
  <si>
    <t>D2750</t>
  </si>
  <si>
    <t>MAGNETS, ELECTRO, INCL COMPONENTS AND ACCESSORIES</t>
  </si>
  <si>
    <t>D2780</t>
  </si>
  <si>
    <t>DEMAGNETIZERS, EXCEPT A/V TYPE</t>
  </si>
  <si>
    <t>D3276</t>
  </si>
  <si>
    <t>PANELS, PATCH/JACK, TROMPETER</t>
  </si>
  <si>
    <t>D3839</t>
  </si>
  <si>
    <t>CONTROLLERS, MOTOR, STARTING, KEY OPERATED INCL SWITCHERS</t>
  </si>
  <si>
    <t>D3855</t>
  </si>
  <si>
    <t>CONTROLLERS, DIMMERS &amp; DIMMER LIGHTING SYSTEMS</t>
  </si>
  <si>
    <t>D3871</t>
  </si>
  <si>
    <t>SWITCHES, SOLENOID</t>
  </si>
  <si>
    <t>D3873</t>
  </si>
  <si>
    <t>CONTRACTORS, SOLENOID OPERATED</t>
  </si>
  <si>
    <t>D3883</t>
  </si>
  <si>
    <t>SWITCHES, ELECTROMECHANICAL</t>
  </si>
  <si>
    <t>D3890</t>
  </si>
  <si>
    <t>CONTROLLERS, PROGRAMMABLE, CIRCUIT</t>
  </si>
  <si>
    <t>D4225</t>
  </si>
  <si>
    <t>BREAKERS, ELECTRICAL</t>
  </si>
  <si>
    <t>D4281</t>
  </si>
  <si>
    <t>CURRENT PROTECTORS</t>
  </si>
  <si>
    <t>D4507</t>
  </si>
  <si>
    <t>ELECTRICAL/ELECTRONIC BOXES, CABINETS, &amp; CHASSIS</t>
  </si>
  <si>
    <t>D4910</t>
  </si>
  <si>
    <t>NIM MODULES</t>
  </si>
  <si>
    <t>D6656</t>
  </si>
  <si>
    <t>WRENCH SETS, COMBINATION &amp; SOCKET</t>
  </si>
  <si>
    <t>D6670</t>
  </si>
  <si>
    <t>TOOL KITS, HAND-HELD, NON-POWERED</t>
  </si>
  <si>
    <t>D7000</t>
  </si>
  <si>
    <t>HAMMERS, ELECTRICALLY OPERATED</t>
  </si>
  <si>
    <t>D7004</t>
  </si>
  <si>
    <t>HAMMERS, HYDRAULIC/PNEUMATIC POWERED</t>
  </si>
  <si>
    <t>D7007</t>
  </si>
  <si>
    <t>RIVETERS, INCL NUTSERTERS</t>
  </si>
  <si>
    <t>D7040</t>
  </si>
  <si>
    <t>SHEARS &amp; NIBBLERS, HAND-HELD, POWERED</t>
  </si>
  <si>
    <t>D7061</t>
  </si>
  <si>
    <t>PUNCHES, HAND-HELD, POWERED</t>
  </si>
  <si>
    <t>D7200</t>
  </si>
  <si>
    <t>SAWS, ROTARY &amp; CHAIN, HAND-HELD, POWERED INCL CUTTERS, CLOTH, ELECTRIC</t>
  </si>
  <si>
    <t>D7241</t>
  </si>
  <si>
    <t>DRILLS, HAND-HELD, ELECTRIC</t>
  </si>
  <si>
    <t>D7243</t>
  </si>
  <si>
    <t>DRILLS, HAND-HELD, HYDRAULIC/PNEUMATIC &amp; GAS</t>
  </si>
  <si>
    <t>D7280</t>
  </si>
  <si>
    <t>GRINDERS &amp; SANDERS, HAND-HELD, POWERED</t>
  </si>
  <si>
    <t>D7502</t>
  </si>
  <si>
    <t>WRENCHES, HAND-HELD, POWERED</t>
  </si>
  <si>
    <t>D8000</t>
  </si>
  <si>
    <t>POTTER WHEELS &amp; CLAY SLAB ROLLERS</t>
  </si>
  <si>
    <t>D8025</t>
  </si>
  <si>
    <t>SEPARATORS, ORE</t>
  </si>
  <si>
    <t>D8045</t>
  </si>
  <si>
    <t>MIXERS, PAINT &amp; CONCRETE, INDUSTRIAL  INCL CORERS &amp; SAMPLERS</t>
  </si>
  <si>
    <t>D8066</t>
  </si>
  <si>
    <t>VIBRATORS, INDUSTRIAL</t>
  </si>
  <si>
    <t>D8070</t>
  </si>
  <si>
    <t>KETTLES, ASPHALT</t>
  </si>
  <si>
    <t>D8080</t>
  </si>
  <si>
    <t>EXTRUDERS</t>
  </si>
  <si>
    <t>D8081</t>
  </si>
  <si>
    <t>SPINNERS, MELT</t>
  </si>
  <si>
    <t>D8090</t>
  </si>
  <si>
    <t>MOLDS, INDUSTRIAL</t>
  </si>
  <si>
    <t>D8216</t>
  </si>
  <si>
    <t>CRIMPERS &amp; SWAGGERS, MACHINES/TOOLS INCL WIRE TIGHTEN-TWISTERS</t>
  </si>
  <si>
    <t>D8220</t>
  </si>
  <si>
    <t>SHEET METAL-BENDERS, FORMERS&amp;SEAMERS EQUIP-BAR,TUBE&amp;PIPE,PLATE BENDING PRESSES</t>
  </si>
  <si>
    <t>D8240</t>
  </si>
  <si>
    <t>PRESSES, PUNCH</t>
  </si>
  <si>
    <t>D8243</t>
  </si>
  <si>
    <t>NOTCHERS, POWERED</t>
  </si>
  <si>
    <t>D8245</t>
  </si>
  <si>
    <t>CUTTERS, POWERED, O/T HAND-HELD, SQUARING, FLOOR,INCL SHEARERS</t>
  </si>
  <si>
    <t>D8400</t>
  </si>
  <si>
    <t>SAWS, INCL CIRCULAR, RADIAL, BAND, &amp; RECIPROCATING, BENCH, ELECTRIC</t>
  </si>
  <si>
    <t>D8406</t>
  </si>
  <si>
    <t>CUT-OFF MACHINES, ABRAIDERS, TRIMMERS &amp; CUTTERS,  LASER, PLASMA ARC &amp; TORCH</t>
  </si>
  <si>
    <t>D8410</t>
  </si>
  <si>
    <t>THREADERS, PIPE &amp; PIPE/BOLT</t>
  </si>
  <si>
    <t>D8414</t>
  </si>
  <si>
    <t>GRINDERS &amp; SCALERS</t>
  </si>
  <si>
    <t>D8416</t>
  </si>
  <si>
    <t>SANDERS, DISC &amp; BELT/DISC</t>
  </si>
  <si>
    <t>D8418</t>
  </si>
  <si>
    <t>BLASTERS, LAPPERS, POLISHERS, &amp; BUFFERS</t>
  </si>
  <si>
    <t>D8420</t>
  </si>
  <si>
    <t>ETCHERS &amp; ENGRAVERS, INDUSTRIAL</t>
  </si>
  <si>
    <t>D8430</t>
  </si>
  <si>
    <t>PLANERS, JOINTERS, WOOD SHAPERS, LATHES, MILLING &amp; MATERIAL REMOVAL EQ</t>
  </si>
  <si>
    <t>D8431</t>
  </si>
  <si>
    <t>DRILLS, BENCH-TYPE, INCL PRESSES</t>
  </si>
  <si>
    <t>D8600</t>
  </si>
  <si>
    <t>PAINT-SRAYERS, INCL TEXTURERS</t>
  </si>
  <si>
    <t>D8602</t>
  </si>
  <si>
    <t>PLATERS &amp; COATERS, INCL ELECTRO/PROD DEPOSITION</t>
  </si>
  <si>
    <t>D8609</t>
  </si>
  <si>
    <t>PAINT SPRAY ACCESSORIES INCL BOOTHS</t>
  </si>
  <si>
    <t>D8623</t>
  </si>
  <si>
    <t>SEWING MACHINES &amp; LOOMS</t>
  </si>
  <si>
    <t>D8626</t>
  </si>
  <si>
    <t>INSERTERS, INCL FISH TAPE SYS, &amp; COIL WINDERS</t>
  </si>
  <si>
    <t>D8632</t>
  </si>
  <si>
    <t>SOLDERING/DESOLDERING KITS, SYSTEMS, &amp; ACCESSORIES</t>
  </si>
  <si>
    <t>D8652</t>
  </si>
  <si>
    <t>WELDERS &amp; BRAZERS</t>
  </si>
  <si>
    <t>D8659</t>
  </si>
  <si>
    <t>JOINERS &amp; ASSEMBLERS, THERMAL</t>
  </si>
  <si>
    <t>D8660</t>
  </si>
  <si>
    <t>JOINERS &amp; ASSEMBLERS, ULTRASONIC &amp; OTHER THAN ABOVE</t>
  </si>
  <si>
    <t>D8670</t>
  </si>
  <si>
    <t>KILNS, POTTERY</t>
  </si>
  <si>
    <t>D8671</t>
  </si>
  <si>
    <t>HEATERS, FURNACES, &amp; MELTING POTS, INDUSTRIAL INCL  DRYING OVENS, PAINT</t>
  </si>
  <si>
    <t>D8676</t>
  </si>
  <si>
    <t>TORCHES,BLOW &amp; HEAT GUNS &amp; CURING UNITS, INCL HAND WELDERS</t>
  </si>
  <si>
    <t>D8678</t>
  </si>
  <si>
    <t>BURNERS, INDUSTRIAL</t>
  </si>
  <si>
    <t>D8680</t>
  </si>
  <si>
    <t>COLD TREATMENT UNITS, INDUS</t>
  </si>
  <si>
    <t>D8800</t>
  </si>
  <si>
    <t>JACKS, INDUSTRIAL</t>
  </si>
  <si>
    <t>D8802</t>
  </si>
  <si>
    <t>PRESSES &amp; PULLERS, INDUSTRIAL</t>
  </si>
  <si>
    <t>D8810</t>
  </si>
  <si>
    <t>ROBOTS, INDUSTRIAL</t>
  </si>
  <si>
    <t>D8830</t>
  </si>
  <si>
    <t>CUTTERS, KEY, INCL CODERS</t>
  </si>
  <si>
    <t>D8840</t>
  </si>
  <si>
    <t>CHARGERS, BATTERY &amp; AIR CONDITIONING</t>
  </si>
  <si>
    <t>D8850</t>
  </si>
  <si>
    <t>SHREDDERS, PAPER</t>
  </si>
  <si>
    <t>D8851</t>
  </si>
  <si>
    <t>COMPACTORS, TRASH, INDUSTRIAL</t>
  </si>
  <si>
    <t>D8853</t>
  </si>
  <si>
    <t>CLEANERS, SEWER &amp; DRAIN</t>
  </si>
  <si>
    <t>D8860</t>
  </si>
  <si>
    <t>BALANCERS, WHEEL, &amp; ALIGNERS, CHANGERS, &amp; BRAKE ADJUSTERS</t>
  </si>
  <si>
    <t>D8866</t>
  </si>
  <si>
    <t>ANALYZERS, AUTOMOBILE, INCL ELECTRONIC &amp; MECHANICAL</t>
  </si>
  <si>
    <t>D8880</t>
  </si>
  <si>
    <t>ANVILS</t>
  </si>
  <si>
    <t>D8881</t>
  </si>
  <si>
    <t>VISES &amp; SHOULDER WHEELS</t>
  </si>
  <si>
    <t>D8890</t>
  </si>
  <si>
    <t>STANDS &amp; MECHANICAL CARRIERS</t>
  </si>
  <si>
    <t>E5900</t>
  </si>
  <si>
    <t>FURNITURE, LAB, EXCEPT TABLES, INCL COMBINATION UNITS</t>
  </si>
  <si>
    <t>E5920</t>
  </si>
  <si>
    <t>TABLES, LAB, ISOLATION, OTHER THAN SPECIAL PURPOSE</t>
  </si>
  <si>
    <t>E5923</t>
  </si>
  <si>
    <t>TABLES, LAB, ISOLATION, SPECIAL PURPOSE</t>
  </si>
  <si>
    <t>E6043</t>
  </si>
  <si>
    <t>CRUCIBLES</t>
  </si>
  <si>
    <t>E6061</t>
  </si>
  <si>
    <t>JACKS &amp; SUPPORT STANDS/TABLES, LAB</t>
  </si>
  <si>
    <t>E6235</t>
  </si>
  <si>
    <t>BURNERS, BUNSEN</t>
  </si>
  <si>
    <t>E6300</t>
  </si>
  <si>
    <t>MICROSCOPES, ELECTRON , INCL ACCESSORIES</t>
  </si>
  <si>
    <t>E6313</t>
  </si>
  <si>
    <t>MICROSCOPES, O/T ELECTRON INCL MEDICAL</t>
  </si>
  <si>
    <t>E6320</t>
  </si>
  <si>
    <t>MICROSCOPE PARTS &amp; ACCESSORIES</t>
  </si>
  <si>
    <t>E6340</t>
  </si>
  <si>
    <t>STAINERS, SLIDE, FOR MICROSCOPE</t>
  </si>
  <si>
    <t>E6370</t>
  </si>
  <si>
    <t>BINOCULARS</t>
  </si>
  <si>
    <t>E6374</t>
  </si>
  <si>
    <t>STEREOSCOPES/TRANSFER, &amp; PROFILE PROJECTORS, CONTOUR PLOTTERS</t>
  </si>
  <si>
    <t>E6380</t>
  </si>
  <si>
    <t>TELESCOPES, REFRACTING/REFLECTING, &amp; ACCESSORIES</t>
  </si>
  <si>
    <t>E6390</t>
  </si>
  <si>
    <t>MICROMANIPULATORS, MICROSCOPE</t>
  </si>
  <si>
    <t>E6395</t>
  </si>
  <si>
    <t>TEST STATIONS, LABS</t>
  </si>
  <si>
    <t>E6400</t>
  </si>
  <si>
    <t>LASERS, SOLID, DYE, GAS &amp; OTHER THAN ABOVE</t>
  </si>
  <si>
    <t>E6405</t>
  </si>
  <si>
    <t>LASER ACCESSORIES</t>
  </si>
  <si>
    <t>E6413</t>
  </si>
  <si>
    <t>HOLDERS, HOLOGRAPHIC PLATE</t>
  </si>
  <si>
    <t>E6430</t>
  </si>
  <si>
    <t>COLLIMATORS</t>
  </si>
  <si>
    <t>E6434</t>
  </si>
  <si>
    <t>INTENSIFIERS, IMAGE</t>
  </si>
  <si>
    <t>E6440</t>
  </si>
  <si>
    <t>DUPLICATORS, OPTICAL PHOTO MASK</t>
  </si>
  <si>
    <t>E6451</t>
  </si>
  <si>
    <t>COMPARATORS, OPTICAL</t>
  </si>
  <si>
    <t>E6456</t>
  </si>
  <si>
    <t>MAGNIFIERS, FIBEROPTIC &amp; INFRARED NIGHT VIEWING INCL LAMPS, INFRARED</t>
  </si>
  <si>
    <t>E6460</t>
  </si>
  <si>
    <t>BENCHES, OPTICAL, INCL COMPONENTS</t>
  </si>
  <si>
    <t>E6470</t>
  </si>
  <si>
    <t>POSITIONERS, LAB</t>
  </si>
  <si>
    <t>E6480</t>
  </si>
  <si>
    <t>GRATINGS, DIFFRATION, INCL FILTERS &amp; POLARIZERS, PRISMS &amp; LIGHT CHOPPERS</t>
  </si>
  <si>
    <t>E6520</t>
  </si>
  <si>
    <t>CAGES &amp; BATTERIES, LAB, ENCLOSED CHAMBERS, RACKS, &amp; ACCESSORIES</t>
  </si>
  <si>
    <t>E6550</t>
  </si>
  <si>
    <t>RESTRAINTS &amp; STEREOTAXIC DEVICES, LAB</t>
  </si>
  <si>
    <t>E6560</t>
  </si>
  <si>
    <t>TESTERS, METABOLIC &amp; MECHANICAL, &amp; RESEARCH ANALYZERS</t>
  </si>
  <si>
    <t>E6590</t>
  </si>
  <si>
    <t>WASHERS, ANIMAL CAGE</t>
  </si>
  <si>
    <t>E6592</t>
  </si>
  <si>
    <t>TREADMILLS, ANIMAL</t>
  </si>
  <si>
    <t>E6600</t>
  </si>
  <si>
    <t>OVENS, LAB, SPECIFIC &amp; GENERAL PURPOSE</t>
  </si>
  <si>
    <t>E6615</t>
  </si>
  <si>
    <t>WARMERS, LAB, BLOOD/PLASMA, INCL COILS</t>
  </si>
  <si>
    <t>E6617</t>
  </si>
  <si>
    <t>HEATERS, LAB, TUBE BLOCK &amp; FURNACE</t>
  </si>
  <si>
    <t>E6630</t>
  </si>
  <si>
    <t>INCUBATORS, LAB , SHAKING, INFRARED, GAS, ANAEROBIC, GRAVITY</t>
  </si>
  <si>
    <t>E6650</t>
  </si>
  <si>
    <t>FREEZEDRYERS, LAB</t>
  </si>
  <si>
    <t>E6653</t>
  </si>
  <si>
    <t>CRYOSTATS INCL CELL FREEZERS</t>
  </si>
  <si>
    <t>E6654</t>
  </si>
  <si>
    <t>CRYOGENIC CONTAINERS &amp; FREEZERS</t>
  </si>
  <si>
    <t>E6655</t>
  </si>
  <si>
    <t>REFRIGERATORS &amp; FREEZERS, LAB, INCL COMBO,ULTRACOLD,BLOOD BANK&amp;PLASMA FREEZERS</t>
  </si>
  <si>
    <t>E6658</t>
  </si>
  <si>
    <t>DRY ICE STORAGE, LAB</t>
  </si>
  <si>
    <t>E6670</t>
  </si>
  <si>
    <t>SHAKERS, LAB INCL VORTEXERS</t>
  </si>
  <si>
    <t>E6673</t>
  </si>
  <si>
    <t>CONTROLLERS, TEMPERATURE, LAB, W/O BATH</t>
  </si>
  <si>
    <t>E6675</t>
  </si>
  <si>
    <t>BATHS, LAB, WATER, OIL, STEAM &amp; AIR, &amp; FLUIDIZED SAND, SHAKING</t>
  </si>
  <si>
    <t>E6690</t>
  </si>
  <si>
    <t>CHAMBERS, SAFETY CABINETS, &amp; GLOVE BOXES INCL ANAEROBE</t>
  </si>
  <si>
    <t>E6696</t>
  </si>
  <si>
    <t>HOODS, FUME &amp; LAMINAR FLOW, LAB INCL EXHAUST AND BACTI</t>
  </si>
  <si>
    <t>E6698</t>
  </si>
  <si>
    <t>OZONATORS &amp; DEOZONATORS, LAB</t>
  </si>
  <si>
    <t>E6701</t>
  </si>
  <si>
    <t>MIXERS, LAB, DENSITY GRADIENT, &amp; FORMERS</t>
  </si>
  <si>
    <t>E6703</t>
  </si>
  <si>
    <t>MIXERS &amp; STIRRERS, LAB, OTHER THAN DENSITY GRADIENT</t>
  </si>
  <si>
    <t>E6712</t>
  </si>
  <si>
    <t>CENTRIFUGES, NOT REFRIGERATED, INCL PREPARATIVE, ANALYTICAL</t>
  </si>
  <si>
    <t>E6713</t>
  </si>
  <si>
    <t>CENTRIFUGES, REFRIGERATED</t>
  </si>
  <si>
    <t>E6715</t>
  </si>
  <si>
    <t>CENTRIFUGE ROTORS &amp; ACCESSORIES</t>
  </si>
  <si>
    <t>E6720</t>
  </si>
  <si>
    <t>SEPARATORS, CELL, O/T CENTRIFUGES</t>
  </si>
  <si>
    <t>E6729</t>
  </si>
  <si>
    <t>SEPARATORS, SAMPLE, O/T CENTRIFUGES &amp; CELL</t>
  </si>
  <si>
    <t>E6730</t>
  </si>
  <si>
    <t>PROCESSORS, TISSUE CULTURE/SAMPLE, INCL SYNTHESIZER/SEQUENCERS</t>
  </si>
  <si>
    <t>E6732</t>
  </si>
  <si>
    <t>TISSUE EMBEDDERS</t>
  </si>
  <si>
    <t>E6734</t>
  </si>
  <si>
    <t>MEDIA PREPARATION APPARATUS, INCL SYS &amp; COMPONENTS &amp; CELL WASHERS</t>
  </si>
  <si>
    <t>E6736</t>
  </si>
  <si>
    <t>FERMENTERS, INCL ACCESSORIES</t>
  </si>
  <si>
    <t>E6741</t>
  </si>
  <si>
    <t>REACTORS, CHEMICAL</t>
  </si>
  <si>
    <t>E6743</t>
  </si>
  <si>
    <t>HYDROGENATORS, LAB</t>
  </si>
  <si>
    <t>E6745</t>
  </si>
  <si>
    <t>OXIDIZERS</t>
  </si>
  <si>
    <t>E6750</t>
  </si>
  <si>
    <t>EVAPORATORS, FLASH &amp; VACUUM</t>
  </si>
  <si>
    <t>E6752</t>
  </si>
  <si>
    <t>EVAPORATORS, NITROGEN</t>
  </si>
  <si>
    <t>E6753</t>
  </si>
  <si>
    <t>CONCENTRATORS, LAB, SAMPLE</t>
  </si>
  <si>
    <t>E6755</t>
  </si>
  <si>
    <t>DISTILLATORS &amp; DIGESTERS, INCL ACCESSORIES</t>
  </si>
  <si>
    <t>E6756</t>
  </si>
  <si>
    <t>DRYERS, SAMPLE PREPARATION</t>
  </si>
  <si>
    <t>E6758</t>
  </si>
  <si>
    <t>DILUTORS, LAB, INCL DILUTOR/DISPENSERS</t>
  </si>
  <si>
    <t>E6762</t>
  </si>
  <si>
    <t>COUNTERS, LAB, DROP</t>
  </si>
  <si>
    <t>E6763</t>
  </si>
  <si>
    <t>FRACTION COLLECTORS, LAB</t>
  </si>
  <si>
    <t>E6766</t>
  </si>
  <si>
    <t>EXTRACTORS, LAB</t>
  </si>
  <si>
    <t>E6770</t>
  </si>
  <si>
    <t>DEPOSITION, SPUTTER COATERS, &amp; ETCHING SYSTEMS,COMPONENTS</t>
  </si>
  <si>
    <t>E6780</t>
  </si>
  <si>
    <t>MICROTOMES, &amp; KNIFE MAKERS</t>
  </si>
  <si>
    <t>E6781</t>
  </si>
  <si>
    <t>MICROTOME KNIVES &amp; SHARPENERS</t>
  </si>
  <si>
    <t>E6783</t>
  </si>
  <si>
    <t>CUTTERS, TISSUE, LAB, O/T MICROTOMES</t>
  </si>
  <si>
    <t>E6786</t>
  </si>
  <si>
    <t>SAWS, LAB, INCL SLICERS &amp; CUTTERS  O/T TISSUE</t>
  </si>
  <si>
    <t>E6791</t>
  </si>
  <si>
    <t>GRINDERS, LAB, POLISHERS &amp; MILLS</t>
  </si>
  <si>
    <t>E6792</t>
  </si>
  <si>
    <t>SAMPLE PREPARATION, DISRPUTORS, MIXERS, HOMOGENIZERS</t>
  </si>
  <si>
    <t>E6794</t>
  </si>
  <si>
    <t>PRESSES, MOUNTING, LAB</t>
  </si>
  <si>
    <t>E6795</t>
  </si>
  <si>
    <t>PROCESS STATIONS, LAB</t>
  </si>
  <si>
    <t>E6800</t>
  </si>
  <si>
    <t>STERILIZERS, STEAM, DRY, GAS, GAS/STEAM,STEAM/DRY, &amp; OTHER THAN INCL AUTOCLAVES</t>
  </si>
  <si>
    <t>E6809</t>
  </si>
  <si>
    <t>AERATORS</t>
  </si>
  <si>
    <t>E6820</t>
  </si>
  <si>
    <t>CLEANERS, LAB, INCL CLEANER/DRYER SYSTEMS INCL ULTRASONIC</t>
  </si>
  <si>
    <t>E6824</t>
  </si>
  <si>
    <t>WASHERS, LAB, GLASSWARE &amp; LAB EQUIPMENT &amp; UTENSILS</t>
  </si>
  <si>
    <t>E6825</t>
  </si>
  <si>
    <t>DECONTAMINATORS &amp; DISINFECTORS, LAB</t>
  </si>
  <si>
    <t>E6828</t>
  </si>
  <si>
    <t>DRYERS, GLASSWARE &amp; LAB EQUIPMENT INCL TUBE DRYERS</t>
  </si>
  <si>
    <t>E6840</t>
  </si>
  <si>
    <t>GENERATORS, PURIFIERS, LAB, GAS</t>
  </si>
  <si>
    <t>E6843</t>
  </si>
  <si>
    <t>GENERATORS, AEROSOL/DUST/SMOKE</t>
  </si>
  <si>
    <t>E6850</t>
  </si>
  <si>
    <t>FILTERS &amp; FILTER HOLDERS INCL DEIONIZED WATER SYSTEM</t>
  </si>
  <si>
    <t>E6877</t>
  </si>
  <si>
    <t>PUMPS, SUCTION, SYRINGE, METERING, CIRCULATING, PERISTALTIC</t>
  </si>
  <si>
    <t>E6890</t>
  </si>
  <si>
    <t>CARTS, STERILIZER/DECONTAMINATION</t>
  </si>
  <si>
    <t>E6892</t>
  </si>
  <si>
    <t>WASHER ACCESSORIES, LAB</t>
  </si>
  <si>
    <t>E6902</t>
  </si>
  <si>
    <t>PIPETS, INCL STATION, PULLERS, &amp; PLUGGERS</t>
  </si>
  <si>
    <t>E6906</t>
  </si>
  <si>
    <t>DISPENSORS, LAB INCL FILLERS</t>
  </si>
  <si>
    <t>E6908</t>
  </si>
  <si>
    <t>BEVELERS</t>
  </si>
  <si>
    <t>E6911</t>
  </si>
  <si>
    <t>BURETTES, AUTOMATIC</t>
  </si>
  <si>
    <t>E6920</t>
  </si>
  <si>
    <t>PULLERS, MICROELECTRODE</t>
  </si>
  <si>
    <t>E6930</t>
  </si>
  <si>
    <t>SEALERS, CAPPERS, TUBE, AMPUOLE, &amp;  VIAL, LAB INCL HEAT TYPE</t>
  </si>
  <si>
    <t>E6950</t>
  </si>
  <si>
    <t>MIXERS, GASES &amp; CHEMICALS INCL PROPORTIONERS, LAB</t>
  </si>
  <si>
    <t>E6996</t>
  </si>
  <si>
    <t>MOLDS, LAB</t>
  </si>
  <si>
    <t>E7020</t>
  </si>
  <si>
    <t>ACCELERATORS, LINEAR &amp; PARTICLE, INCL CYCLTRONS</t>
  </si>
  <si>
    <t>E7040</t>
  </si>
  <si>
    <t>IRRADITORS, LAB</t>
  </si>
  <si>
    <t>E7050</t>
  </si>
  <si>
    <t>SHIELDS, RADIATION, HOODS, SAFES, TRANSFER VESSELS, &amp; SOURCE HOLDERS</t>
  </si>
  <si>
    <t>E7080</t>
  </si>
  <si>
    <t>DISPOSALS, RADIOACTIVE WASTE INCL COMPACTORS</t>
  </si>
  <si>
    <t>E7090</t>
  </si>
  <si>
    <t>CARTS, TRANSFER, NUCLEAR APPLICATIONS</t>
  </si>
  <si>
    <t>E7092</t>
  </si>
  <si>
    <t>CABINETS, STORAGE, NUCLEAR APPLICATIONS</t>
  </si>
  <si>
    <t>E7100</t>
  </si>
  <si>
    <t>TRANSDUCERS/TRANSMITTERS, PRESSURE, DIFFERENTIAL, &amp; LINEAR</t>
  </si>
  <si>
    <t>E7104</t>
  </si>
  <si>
    <t>TRANSDUCERS/TRANSMITTERS, O/T PRESSURE, DIFFERENTIAL, &amp; LINEAR</t>
  </si>
  <si>
    <t>E7130</t>
  </si>
  <si>
    <t>CONTROLLERS, PRESSURE, VACUUM, THERMOREGULATORS, INCL SYSTEMS</t>
  </si>
  <si>
    <t>E7160</t>
  </si>
  <si>
    <t>PROBES, LAB, SENSING DEVICES INCL IONTOPHORESIS UNITS</t>
  </si>
  <si>
    <t>E7205</t>
  </si>
  <si>
    <t>GENERATORS, LAB, PLASMA SOURCE</t>
  </si>
  <si>
    <t>E7230</t>
  </si>
  <si>
    <t>TESTERS, MICROWAVE</t>
  </si>
  <si>
    <t>E7400</t>
  </si>
  <si>
    <t>TELEMETRY INSTRUMENTATION, INCL TRANSMITTERS, RECEIVERS</t>
  </si>
  <si>
    <t>E7500</t>
  </si>
  <si>
    <t>ELECTROPHORESIS SYSTEMS, ENCLOSURES, CELLS, DESTAINERS,</t>
  </si>
  <si>
    <t>E7510</t>
  </si>
  <si>
    <t>POLAROGRAPHS</t>
  </si>
  <si>
    <t>E7515</t>
  </si>
  <si>
    <t>PHOTOLYSIS SYSTEMS</t>
  </si>
  <si>
    <t>E7520</t>
  </si>
  <si>
    <t>CHROMATOGRAPHS, SYSTEMS, COMPONENTS, PARTS, &amp; ACCESSORIES</t>
  </si>
  <si>
    <t>E7550</t>
  </si>
  <si>
    <t>METERS, PH, &amp; HYDROGENION, DIGITAL &amp; ANALOG</t>
  </si>
  <si>
    <t>E7555</t>
  </si>
  <si>
    <t>TITRATORS, INCL CONTROL UNITS &amp; ASSEMBLIES INCL CHLORIDOMETERS</t>
  </si>
  <si>
    <t>E7560</t>
  </si>
  <si>
    <t>ANALYZERS, GENERAL PURPOSE</t>
  </si>
  <si>
    <t>E7561</t>
  </si>
  <si>
    <t>ANALYZERS, BLOOD CHEMISTRY, CLINICAL, COAGULATION, &amp; ELECTROLYTE</t>
  </si>
  <si>
    <t>E7562</t>
  </si>
  <si>
    <t>ANALYZERS, AMINO ACID, HEMATOLOGY, BIOCHEMISTRY, OXYGEN, FIBROMETERS &amp; TDX</t>
  </si>
  <si>
    <t>E7563</t>
  </si>
  <si>
    <t>ANALYZERS, BACTERIOLOGY,BLOOD CULTURE,MICROBIO,GAS O/T PH,PROTHORBIN TIMERS</t>
  </si>
  <si>
    <t>E7575</t>
  </si>
  <si>
    <t>ANALYZERS, RECORDING &amp;  NON-RECORDING, O/T E7560/E7574 INCL IMX ANALYZERS</t>
  </si>
  <si>
    <t>E7578</t>
  </si>
  <si>
    <t>SAMPLERS, LAB INCL FLUID</t>
  </si>
  <si>
    <t>E7580</t>
  </si>
  <si>
    <t>ANALYZERS, SIGNAL, OTHER THAN NETWORK</t>
  </si>
  <si>
    <t>E7584</t>
  </si>
  <si>
    <t>ANALYZERS, NETWORK SIGNAL</t>
  </si>
  <si>
    <t>E7590</t>
  </si>
  <si>
    <t>ANALYZERS, MELTING POINT</t>
  </si>
  <si>
    <t>E7591</t>
  </si>
  <si>
    <t>ANALYZERS, PHOTOSYNTHESIS</t>
  </si>
  <si>
    <t>E7595</t>
  </si>
  <si>
    <t>ANALYZERS, CELLULAR/PARTICULATE CHARACTERIZATION</t>
  </si>
  <si>
    <t>E7596</t>
  </si>
  <si>
    <t>ANALYZERS, PARTICLE SIZE, INCL BLOOD CELL COUNTERS</t>
  </si>
  <si>
    <t>E8000</t>
  </si>
  <si>
    <t>OSCILLOSCOPES</t>
  </si>
  <si>
    <t>E8040</t>
  </si>
  <si>
    <t>OSCILLOGRAPHS, INCL CHANNEL, PLUG-INS, &amp; ACCESSORIES</t>
  </si>
  <si>
    <t>E8044</t>
  </si>
  <si>
    <t>RECORDERS, WAVEFORM</t>
  </si>
  <si>
    <t>E8051</t>
  </si>
  <si>
    <t>OSCILLATORS</t>
  </si>
  <si>
    <t>E8060</t>
  </si>
  <si>
    <t>GENERATORS, SIGNAL</t>
  </si>
  <si>
    <t>E8070</t>
  </si>
  <si>
    <t>GENERATORS, O/T SIGNAL, INCL PULSE, WAVEFORM,NOISE, PRESSURE, DIGITAL DELAY</t>
  </si>
  <si>
    <t>E8080</t>
  </si>
  <si>
    <t>CONVERTERS, FREQUENCY</t>
  </si>
  <si>
    <t>E8113</t>
  </si>
  <si>
    <t>MICROMETERS &amp; MICROMETER SYSTEMS</t>
  </si>
  <si>
    <t>E8114</t>
  </si>
  <si>
    <t>CALIPERS, VERNIER</t>
  </si>
  <si>
    <t>E8115</t>
  </si>
  <si>
    <t>GAUGES, DEPTH &amp; BORE, HEIGHT, &amp; THICKNESS</t>
  </si>
  <si>
    <t>E8118</t>
  </si>
  <si>
    <t>CATHETOMETERS</t>
  </si>
  <si>
    <t>E8119</t>
  </si>
  <si>
    <t>DIMENSION MEASUREMENT DEVICES O/T E8110/E8118</t>
  </si>
  <si>
    <t>E8124</t>
  </si>
  <si>
    <t>LEVELERS, INCL BALANCING WAYS</t>
  </si>
  <si>
    <t>E8127</t>
  </si>
  <si>
    <t>AREA MEASUREMENT DEVICES, INCL ACCESSORIES</t>
  </si>
  <si>
    <t>E8133</t>
  </si>
  <si>
    <t>GONIOMETERS, LAB</t>
  </si>
  <si>
    <t>E8134</t>
  </si>
  <si>
    <t>COMPASSES &amp; GYROSCOPES, DIRECTION FINDERS</t>
  </si>
  <si>
    <t>E8135</t>
  </si>
  <si>
    <t>THEODOLITES/TRANSITS, INCL GEODETIC INSTRUMENTS</t>
  </si>
  <si>
    <t>E8136</t>
  </si>
  <si>
    <t>ALIDADES</t>
  </si>
  <si>
    <t>E8143</t>
  </si>
  <si>
    <t>RECORDERS, RADIAL PLANIMETRIC &amp; DILATOMETERS</t>
  </si>
  <si>
    <t>E8151</t>
  </si>
  <si>
    <t>DISTANCE/SPEED MEASUREMENT DEVICES, INCL RADAR</t>
  </si>
  <si>
    <t>E8152</t>
  </si>
  <si>
    <t>SONAR EQUIPMENT</t>
  </si>
  <si>
    <t>E8155</t>
  </si>
  <si>
    <t>MOTION MEASUREMENT DEVICES, INCL ANALYZERS</t>
  </si>
  <si>
    <t>E8163</t>
  </si>
  <si>
    <t>STROBOSCOPES, INCL STROBE LIGHTS</t>
  </si>
  <si>
    <t>E8166</t>
  </si>
  <si>
    <t>VELOCIMETERS, INCL SYSTEMS &amp; ACCESSORIES</t>
  </si>
  <si>
    <t>E8167</t>
  </si>
  <si>
    <t>ACCELEROMETERS</t>
  </si>
  <si>
    <t>E8173</t>
  </si>
  <si>
    <t>COUNTERS, ELECTRONIC, FREQUENCY, PROPORTIONAL, INTERVAL</t>
  </si>
  <si>
    <t>E8180</t>
  </si>
  <si>
    <t>SCALES, POSTAL, BENCH, BLOOD, HANGING, CHAIR, BED &amp; CLINICAL&amp; ACCESSORIES</t>
  </si>
  <si>
    <t>E8182</t>
  </si>
  <si>
    <t>SCALES, PLATFORM, EXAMINATION, ANIMAL, LAUNDRY &amp; BABY</t>
  </si>
  <si>
    <t>E8190</t>
  </si>
  <si>
    <t>BALANCES, ANALYTICAL, SEMI-&amp; ULTRA-MICRO, MACRO, BEAM</t>
  </si>
  <si>
    <t>E8192</t>
  </si>
  <si>
    <t>BALANCES, ELECTRONIC</t>
  </si>
  <si>
    <t>E8197</t>
  </si>
  <si>
    <t>BALANCES, MECHANICAL BEAM</t>
  </si>
  <si>
    <t>E8199</t>
  </si>
  <si>
    <t>BALANCE ACCESSORIES/PERIPHERALS</t>
  </si>
  <si>
    <t>E8210</t>
  </si>
  <si>
    <t>PRESSURE INDICATORS, INCL MANOMETERS</t>
  </si>
  <si>
    <t>E8213</t>
  </si>
  <si>
    <t>VACUUM GAUGES, LAB</t>
  </si>
  <si>
    <t>E8231</t>
  </si>
  <si>
    <t>CONTROLLERS, FLOW, LAB INCL VISCOSIMETERS</t>
  </si>
  <si>
    <t>E8241</t>
  </si>
  <si>
    <t>FLUID LEVEL INDICATORS &amp; SYSTEMS</t>
  </si>
  <si>
    <t>E8250</t>
  </si>
  <si>
    <t>OSMOMETERS</t>
  </si>
  <si>
    <t>E8254</t>
  </si>
  <si>
    <t>DOSIMETERS, GAS</t>
  </si>
  <si>
    <t>E8259</t>
  </si>
  <si>
    <t>METERS &amp; MONITORS, LAB, FLUID/GAS  O/T E8250/E8258</t>
  </si>
  <si>
    <t>E8260</t>
  </si>
  <si>
    <t>MONITORS/RECORDERS,TEMPERATURE,INCL CALORIMETERS,THERMOMETERS,CONTROLS,COMPUTERIZD</t>
  </si>
  <si>
    <t>E8300</t>
  </si>
  <si>
    <t>METERS, VOLT INCL PICO, NANO, MICOR, MILLI, &amp; KILO</t>
  </si>
  <si>
    <t>E8310</t>
  </si>
  <si>
    <t>METERS, WATT, IMPEDANCE, CAPACITANCE, POTENTIOMETERS</t>
  </si>
  <si>
    <t>E8312</t>
  </si>
  <si>
    <t>METERS, OHM, INCL CONDUCTIVITY, INCL CONDUCTIVITY TESTERS</t>
  </si>
  <si>
    <t>E8321</t>
  </si>
  <si>
    <t>METERS, MULTI, INCL VOLT-AMP, VOLT-OHM, VOLT-OHM-AMP</t>
  </si>
  <si>
    <t>E8327</t>
  </si>
  <si>
    <t>METERS, AUDIO SIGNAL</t>
  </si>
  <si>
    <t>E8329</t>
  </si>
  <si>
    <t>METERS, OTHER THAN E8300/E8328</t>
  </si>
  <si>
    <t>E8340</t>
  </si>
  <si>
    <t>BRIDGES, INCL CAPACITANCE, CONDUCTIVITY, IMPEDANCE,  RESISTANCE</t>
  </si>
  <si>
    <t>E8364</t>
  </si>
  <si>
    <t>RECORDERS &amp; GRAPHS, X-Y, STRIP CHART, DIGITAL PANEL PRINTERS, &amp; KYMOGRAPHS</t>
  </si>
  <si>
    <t>E8371</t>
  </si>
  <si>
    <t>CURVE TRACERS &amp; ACCESSORIES</t>
  </si>
  <si>
    <t>E8390</t>
  </si>
  <si>
    <t>TESTERS, EXCEPT TUBE &amp; TRANSISTOR INCL ENERGY MANAGEMENT SYSTEMS</t>
  </si>
  <si>
    <t>E8391</t>
  </si>
  <si>
    <t>TESTERS, TUBE &amp; TRANSISTOR</t>
  </si>
  <si>
    <t>E8400</t>
  </si>
  <si>
    <t>SPECTROPHOTOMETERS &amp; PHOTOMETERS, INCL SYSTEMS &amp; COMPONENTS</t>
  </si>
  <si>
    <t>E8401</t>
  </si>
  <si>
    <t>SPECTROPHOTOMETERS, MASS, &amp; BIOCHROMATIC ANALYZERS</t>
  </si>
  <si>
    <t>E8402</t>
  </si>
  <si>
    <t>SPECTROMETERS &amp; SPECTROSCOPES, INCL COMPONENTS &amp; ACCESSORIES INCL SPECTROSCOPES</t>
  </si>
  <si>
    <t>E8404</t>
  </si>
  <si>
    <t>SPECTROGRAPHS, LIGHT</t>
  </si>
  <si>
    <t>E8405</t>
  </si>
  <si>
    <t>ANALYZERS, LIGHT SPECTRUM &amp; ACCESSORIES</t>
  </si>
  <si>
    <t>E8406</t>
  </si>
  <si>
    <t>ANALYZERS, POLARIZED LIGHT,POLARIMETER,SPECTROPOLARIMETERS,POLARISCOPES</t>
  </si>
  <si>
    <t>E8410</t>
  </si>
  <si>
    <t>METERS, LIGHT/POWER,LUMINOMETERS,NEPHELOMETERS&amp;TRANSMISSIOMETER</t>
  </si>
  <si>
    <t>E8413</t>
  </si>
  <si>
    <t>SPECTROFLUOROMETERS,SPECTROPHOTO,FLUOROMETER,REFRACTIVE TESTERS</t>
  </si>
  <si>
    <t>E8414</t>
  </si>
  <si>
    <t>MONOCHROMATORS &amp; MONOCHROMATOR SYSTEMS</t>
  </si>
  <si>
    <t>E8415</t>
  </si>
  <si>
    <t>DENSITOMETERS, MASS, SCANNING &amp; TRANSMISSION INCL ISODENSITOMETERS</t>
  </si>
  <si>
    <t>E8432</t>
  </si>
  <si>
    <t>DETECTORS, SOUND,NOISE DOSIMETRY SOUNDWAVE &amp; SPECTROGRAPHS</t>
  </si>
  <si>
    <t>E8445</t>
  </si>
  <si>
    <t>READERS, PYRHELIOMETERS &amp; THERMOLUMINESCENCE</t>
  </si>
  <si>
    <t>E8450</t>
  </si>
  <si>
    <t>METERS, SURVEY &amp; RADIATION DETECTION SYSTEMS,INTERNAL/EXTERNAL INCL RADIATION</t>
  </si>
  <si>
    <t>E8451</t>
  </si>
  <si>
    <t>METERS, RATE, DUAL</t>
  </si>
  <si>
    <t>E8460</t>
  </si>
  <si>
    <t>COUNTERS, LIQUID, GAMMA, &amp; TRANSISTOR SCINTILLATION, O/T GEIGER COUNTERS</t>
  </si>
  <si>
    <t>E8461</t>
  </si>
  <si>
    <t>COUNTERS, GEIGER</t>
  </si>
  <si>
    <t>E8463</t>
  </si>
  <si>
    <t>COUNTERS, SCINTILLATION  O/T LIQUID, GAMMA, TRANSISTOR &amp; SCALERS</t>
  </si>
  <si>
    <t>E8464</t>
  </si>
  <si>
    <t>DIFFRACTORS &amp; SPECTROSCOPES, INCL X-RAY, PHOTON, &amp; ELECTRON,</t>
  </si>
  <si>
    <t>E8470</t>
  </si>
  <si>
    <t>MONITORS, MICROWAVE RADIATION</t>
  </si>
  <si>
    <t>E8474</t>
  </si>
  <si>
    <t>PYRANOMETERS</t>
  </si>
  <si>
    <t>E8476</t>
  </si>
  <si>
    <t>SOLAR MEASURING EQUIPMENT O/T E8474/E8475</t>
  </si>
  <si>
    <t>E8480</t>
  </si>
  <si>
    <t>ELECTROMETERS</t>
  </si>
  <si>
    <t>E8482</t>
  </si>
  <si>
    <t>CHAMBERS, IONIZATION</t>
  </si>
  <si>
    <t>E8486</t>
  </si>
  <si>
    <t>MONITORS, BEAM, RADIOACTIVE</t>
  </si>
  <si>
    <t>E8491</t>
  </si>
  <si>
    <t>SENSORS, RF</t>
  </si>
  <si>
    <t>E8492</t>
  </si>
  <si>
    <t>RADIOMETERS, INCL LASER POWER METERS</t>
  </si>
  <si>
    <t>E8494</t>
  </si>
  <si>
    <t>SCANNERS, RADIATION,INCL IODINE LOCALIZERS,RADIOACT GAS MONITORS&amp;ISOTOPE SCANNERS</t>
  </si>
  <si>
    <t>E8495</t>
  </si>
  <si>
    <t>INTERFEROMETERS/ETALONS, INCL ACCESSORIES</t>
  </si>
  <si>
    <t>E8497</t>
  </si>
  <si>
    <t>DOSIMETERS, RADIATION</t>
  </si>
  <si>
    <t>E8498</t>
  </si>
  <si>
    <t>PHOTOMULTIPLIERS, INCL TUBES &amp; IR DETECTORS</t>
  </si>
  <si>
    <t>E8499</t>
  </si>
  <si>
    <t>RADIOACTIVITY MEASURE APPARATUS O/T E8450/E8498</t>
  </si>
  <si>
    <t>E8606</t>
  </si>
  <si>
    <t>CLOCKS, ELECTRIC, ELECTRIC/BATTERY, TIME, BATTERY, &amp; MECHANICAL</t>
  </si>
  <si>
    <t>E8610</t>
  </si>
  <si>
    <t>METRONOMES</t>
  </si>
  <si>
    <t>E8611</t>
  </si>
  <si>
    <t>RECORDERS, TIME, INCL TIME/DATE RECORDERS &amp; CONTROLLERS</t>
  </si>
  <si>
    <t>E8620</t>
  </si>
  <si>
    <t>DENSITOMETERS, MASS, PYCNOMETERS, &amp; SHAPE TESTERS</t>
  </si>
  <si>
    <t>E8630</t>
  </si>
  <si>
    <t>TESTERS, HARDNESS &amp; BREAKING POINT,TENSIOMETERS,STRAIN  GAUGE,&amp; ROUGHNESS</t>
  </si>
  <si>
    <t>E8642</t>
  </si>
  <si>
    <t>METERS, GAUGES &amp; RECORDERS, MOISTURE</t>
  </si>
  <si>
    <t>E8648</t>
  </si>
  <si>
    <t>INDICATORS &amp; DETECTORS, LEAK</t>
  </si>
  <si>
    <t>E8651</t>
  </si>
  <si>
    <t>DYNAMOMETERS, FORCE GRAVITY &amp; MAGNETIC FLUX , INCL HAND</t>
  </si>
  <si>
    <t>E8658</t>
  </si>
  <si>
    <t>MAGNETOMETERS</t>
  </si>
  <si>
    <t>E8661</t>
  </si>
  <si>
    <t>COLORIMETERS</t>
  </si>
  <si>
    <t>E8674</t>
  </si>
  <si>
    <t>INDICATORS, POSITION</t>
  </si>
  <si>
    <t>E8677</t>
  </si>
  <si>
    <t>INDICATORS &amp; DETECTORS, COMBUSTIBLE</t>
  </si>
  <si>
    <t>E8710</t>
  </si>
  <si>
    <t>HYGROMETERS, RAINFALL,PSYCHROMETERS,TEMP/HUMIDITY &amp; AIR/WIND</t>
  </si>
  <si>
    <t>E8716</t>
  </si>
  <si>
    <t>BAROMETERS</t>
  </si>
  <si>
    <t>E8730</t>
  </si>
  <si>
    <t>ALTIMETERS</t>
  </si>
  <si>
    <t>E8735</t>
  </si>
  <si>
    <t>SEISMOMETERS &amp; SEISMOGRAPHS, GROUND/STRUCTURE MOVEMENT MEASURING DEVICES</t>
  </si>
  <si>
    <t>E8738</t>
  </si>
  <si>
    <t>ELECTROMAGNETIC INDICATORS</t>
  </si>
  <si>
    <t>E8740</t>
  </si>
  <si>
    <t>RECORDERS, DEPTH/TEMPERATURE/SALINITY</t>
  </si>
  <si>
    <t>E8743</t>
  </si>
  <si>
    <t>METERS, WATER CURRENT</t>
  </si>
  <si>
    <t>E8744</t>
  </si>
  <si>
    <t>RECORDERS, UNDERWATER SOUND , INCL HYDROPHONES</t>
  </si>
  <si>
    <t>E8746</t>
  </si>
  <si>
    <t>RECORDERS, WATER,INCL PLANKTON, SEDIMENT, &amp; SAMPLERS</t>
  </si>
  <si>
    <t>E8803</t>
  </si>
  <si>
    <t>TESTERS, SOIL</t>
  </si>
  <si>
    <t>E8810</t>
  </si>
  <si>
    <t>TESTERS, NON-DESTRUCTIVE, INCL ELECTROMAGNETIC, ULTRASONIC,X-RAY</t>
  </si>
  <si>
    <t>E8820</t>
  </si>
  <si>
    <t>TESTERS, VEGETATION, INCL SYSTEMS</t>
  </si>
  <si>
    <t>E8822</t>
  </si>
  <si>
    <t>TESTERS, GLASS &amp; FABRIC</t>
  </si>
  <si>
    <t>E8841</t>
  </si>
  <si>
    <t>CALIBRATORS/STANDARDS</t>
  </si>
  <si>
    <t>E9002</t>
  </si>
  <si>
    <t>MONITORS, TEMPERATURE ONLY, MEDICAL, INCL THERMOMETERS INCL ELECTRIC</t>
  </si>
  <si>
    <t>E9003</t>
  </si>
  <si>
    <t>TELETHERMOMETERS</t>
  </si>
  <si>
    <t>E9007</t>
  </si>
  <si>
    <t>MONITORS, BLOOD ONLY, PRESSURE, INCL METERS, &amp; RECORDERS</t>
  </si>
  <si>
    <t>E9010</t>
  </si>
  <si>
    <t>MONITORS, BLOOD FLOW, INCL FLOWMETERS INCL FLOW CYTOMETER &amp; DOPPLERS</t>
  </si>
  <si>
    <t>E9015</t>
  </si>
  <si>
    <t>MONITORS, VITAL SIGNS, INCL SPHYGMOMANOMETERS</t>
  </si>
  <si>
    <t>E9016</t>
  </si>
  <si>
    <t>OXIMETERS, PULSE, INCL NONINVASIVE CO2 MONITORS</t>
  </si>
  <si>
    <t>E9017</t>
  </si>
  <si>
    <t>OXIMETERS, O/T PULSE</t>
  </si>
  <si>
    <t>E9018</t>
  </si>
  <si>
    <t>ANALYZERS, BLOOD, MEDICAL</t>
  </si>
  <si>
    <t>E9020</t>
  </si>
  <si>
    <t>RECORDERS, CARDIO,INCL ELECTRO,ELECTROCARDIOSCANNERS (HOLTER MONITORS)</t>
  </si>
  <si>
    <t>E9021</t>
  </si>
  <si>
    <t>ELECTROCARDIOGRAPHS INCL SIGNAL-AVERAGED EKG</t>
  </si>
  <si>
    <t>E9022</t>
  </si>
  <si>
    <t>VECTORCARDIOGRAPHS,CARDIOTACHOMETERS&amp;PHONOCARDIOSELECTORS,PHONOCARDIOGRAPHS</t>
  </si>
  <si>
    <t>E9024</t>
  </si>
  <si>
    <t>ANALYZERS, CARDIAC OUTPUT INCL PACING SYSTEM ANALYZERS INCL COMPUTERIZED</t>
  </si>
  <si>
    <t>E9027</t>
  </si>
  <si>
    <t>DENSITOMETERS, MEDICAL, INCL ACCESSORIES</t>
  </si>
  <si>
    <t>E9028</t>
  </si>
  <si>
    <t>MONITORS, PULSE, &amp; RECORDERS</t>
  </si>
  <si>
    <t>E9030</t>
  </si>
  <si>
    <t>ELECTROENCEPHALOGRAPHS &amp; ELECTROENCEPHALO MEASURING</t>
  </si>
  <si>
    <t>E9032</t>
  </si>
  <si>
    <t>MONITORS, PRESSURE, BRAIN</t>
  </si>
  <si>
    <t>E9043</t>
  </si>
  <si>
    <t>ANALYZERS, RESPIRATION, PULMONARY FUNCTION, MEDICAL GAS,INCL TESTERS &amp; METERS</t>
  </si>
  <si>
    <t>E9050</t>
  </si>
  <si>
    <t>ANALYZERS, EAR INCL AUDIOMETERS</t>
  </si>
  <si>
    <t>E9052</t>
  </si>
  <si>
    <t>ANALYZERS, HEARING AID</t>
  </si>
  <si>
    <t>E9054</t>
  </si>
  <si>
    <t>RHINOMETERS</t>
  </si>
  <si>
    <t>E9055</t>
  </si>
  <si>
    <t>RECORDERS, GASTROREFLUX, INCL ACCESSORIES</t>
  </si>
  <si>
    <t>E9057</t>
  </si>
  <si>
    <t>TESTERS, VOCAL CORDS</t>
  </si>
  <si>
    <t>E9060</t>
  </si>
  <si>
    <t>MONITORS, GASTROINTESTINAL</t>
  </si>
  <si>
    <t>E9062</t>
  </si>
  <si>
    <t>MONITORS, LIVER FUNCTION</t>
  </si>
  <si>
    <t>E9063</t>
  </si>
  <si>
    <t>METERS, GRAPHS &amp; MONITORS, URINARY FLOW/PRESSURE, CYSTOMETER &amp; CYSTOMETROGRAMS</t>
  </si>
  <si>
    <t>E9065</t>
  </si>
  <si>
    <t>MONITORS, PENILE TUMESCENCE</t>
  </si>
  <si>
    <t>E9071</t>
  </si>
  <si>
    <t>MONITORS, SKIN THRESHOLD MEASURING EQUIPMENT</t>
  </si>
  <si>
    <t>E9080</t>
  </si>
  <si>
    <t>MYOGRAPHS, INCL MUSCLE MEASURING EQUIPMENT INCL ELECTROMYOGRAPH</t>
  </si>
  <si>
    <t>E9083</t>
  </si>
  <si>
    <t>ANALYZERS, NERVE</t>
  </si>
  <si>
    <t>E9085</t>
  </si>
  <si>
    <t>ANALYZERS, BONE</t>
  </si>
  <si>
    <t>E9088</t>
  </si>
  <si>
    <t>ANALYZERS, JOINT, INCL GONIOMETERS</t>
  </si>
  <si>
    <t>E9090</t>
  </si>
  <si>
    <t>ERGOMETERS</t>
  </si>
  <si>
    <t>E9091</t>
  </si>
  <si>
    <t>TESTERS, FATIGUE &amp; STRESS, HUMAN</t>
  </si>
  <si>
    <t>E9092</t>
  </si>
  <si>
    <t>PHYSIOLOGRAPHS, INCL MONITORS,RECORDERS&amp;PLUG-INS, PATIENT MONITORING EQUIPMENT</t>
  </si>
  <si>
    <t>E9093</t>
  </si>
  <si>
    <t>PHYSIOSCOPE</t>
  </si>
  <si>
    <t>E9094</t>
  </si>
  <si>
    <t>PLETHYSMOGRAPHS</t>
  </si>
  <si>
    <t>E9095</t>
  </si>
  <si>
    <t>TESTER, EVOKED RESPONSE, MEDICAL</t>
  </si>
  <si>
    <t>E9096</t>
  </si>
  <si>
    <t>BIOFEEDBACK EQUIPMENT</t>
  </si>
  <si>
    <t>E9097</t>
  </si>
  <si>
    <t>BASAL METABOLISM UNIT</t>
  </si>
  <si>
    <t>E9098</t>
  </si>
  <si>
    <t>ANTHROPOMETRIC EQUIPMENT</t>
  </si>
  <si>
    <t>E9200</t>
  </si>
  <si>
    <t>OPHTHALMIC UNITS &amp; SYSTEMS</t>
  </si>
  <si>
    <t>E9210</t>
  </si>
  <si>
    <t>OPHTHALMIC UNITS, INCL LAMPS, SLIT, PERIPHERAL ANALYZERS &amp; TONOMETERS</t>
  </si>
  <si>
    <t>E9280</t>
  </si>
  <si>
    <t>OPHTHALMIC UNITS, FOR USE WITH LENSE</t>
  </si>
  <si>
    <t>E9431</t>
  </si>
  <si>
    <t>DIAGNOSTIC APPARATUS, DENTAL INCL PERIODONTICS</t>
  </si>
  <si>
    <t>E9450</t>
  </si>
  <si>
    <t>THERAPEUTIC EQUIPMENT, INCL ORAL/MYO, DENTAL</t>
  </si>
  <si>
    <t>F3900</t>
  </si>
  <si>
    <t>MILLS, PHARMACEUTICAL</t>
  </si>
  <si>
    <t>F3910</t>
  </si>
  <si>
    <t>FILLERS, PHARMACEUTICAL, CAPSULE</t>
  </si>
  <si>
    <t>F3912</t>
  </si>
  <si>
    <t>MOLDS, PHARMACEUTICAL</t>
  </si>
  <si>
    <t>F3914</t>
  </si>
  <si>
    <t>DISPENSERS &amp; COUNTERS, PHARMACEUTICAL INCL VIAL FILLERS</t>
  </si>
  <si>
    <t>F3990</t>
  </si>
  <si>
    <t>PACKAGERS, PHARMACEUTICAL</t>
  </si>
  <si>
    <t>F3992</t>
  </si>
  <si>
    <t>SYRINGE ASSEMBLERS, PHARMACEUTICAL</t>
  </si>
  <si>
    <t>F4040</t>
  </si>
  <si>
    <t>DERMAPIGMENTATORS</t>
  </si>
  <si>
    <t>F4200</t>
  </si>
  <si>
    <t>STETHOSCOPES, INCL FETAL</t>
  </si>
  <si>
    <t>F4232</t>
  </si>
  <si>
    <t>HEADLIGHTS, MEDICAL</t>
  </si>
  <si>
    <t>F4234</t>
  </si>
  <si>
    <t>TELESCOPES, MEDICAL, INCL SPECTACLE &amp; HEADBAND MOUNT</t>
  </si>
  <si>
    <t>F4240</t>
  </si>
  <si>
    <t>EYE EXAMINATIONS APPARATUS</t>
  </si>
  <si>
    <t>F4263</t>
  </si>
  <si>
    <t>MOTOR RESPONSE EQUIPMENT INCL PERCUSSORS</t>
  </si>
  <si>
    <t>F4300</t>
  </si>
  <si>
    <t>ENDOSCOPES, CARDIAC/VASCULAR &amp; REGENERATIVE-FEMALE INCL COLPOSCOPES</t>
  </si>
  <si>
    <t>F4301</t>
  </si>
  <si>
    <t>ENDOSCOPES, PELVISCOPES</t>
  </si>
  <si>
    <t>F4310</t>
  </si>
  <si>
    <t>ENDOSCOPES, PANENDOSCOPES</t>
  </si>
  <si>
    <t>F4330</t>
  </si>
  <si>
    <t>ENDOSCOPES, O/T F4300/F4320 INCL ARTHROSCOPES,OTOSCOPES,SINUSCOPES&amp;NEPHROSCOPES</t>
  </si>
  <si>
    <t>F4331</t>
  </si>
  <si>
    <t>ENDOSCOPES, ARTHROSCOPES</t>
  </si>
  <si>
    <t>F4332</t>
  </si>
  <si>
    <t>ENDOSCOPES, EARS, EYES, NOSE AND MOUTH, INCL OTOSCOPES &amp; SINUSCOPES</t>
  </si>
  <si>
    <t>F4333</t>
  </si>
  <si>
    <t>ENDOSCOPES, NEPHROSCOPES</t>
  </si>
  <si>
    <t>F4390</t>
  </si>
  <si>
    <t>BIOPSY INSTRUMENTS &amp; ACCESSORIES</t>
  </si>
  <si>
    <t>F4397</t>
  </si>
  <si>
    <t>PUMPS, ENDOSCOPIC PROCEDURES INCL INSUFFLATORS</t>
  </si>
  <si>
    <t>F4399</t>
  </si>
  <si>
    <t>EXAM/TREATMENT ACCESSORIES-INTERNAL</t>
  </si>
  <si>
    <t>F4425</t>
  </si>
  <si>
    <t>DILATORS, MEDICAL</t>
  </si>
  <si>
    <t>F4440</t>
  </si>
  <si>
    <t>TOURNIQUETS &amp; COMPRESSORS, O/T SYSTEMS, INCL O.R. &amp; AUTOMATIC</t>
  </si>
  <si>
    <t>F4441</t>
  </si>
  <si>
    <t>TOURNIQUET SYSTEMS</t>
  </si>
  <si>
    <t>F4461</t>
  </si>
  <si>
    <t>RETRACTORS,MED,BRAIN,OPHTHALMIC,URINARY,THORACIC/ABDOMINAL,SITE&amp;LIMB</t>
  </si>
  <si>
    <t>F5606</t>
  </si>
  <si>
    <t>SYRINGES, REUSABLE INCL VACUVETTE</t>
  </si>
  <si>
    <t>F5609</t>
  </si>
  <si>
    <t>SYRINGE &amp; NEEDLE DESTRUCTION/DISPOSAL DEVICES</t>
  </si>
  <si>
    <t>F5613</t>
  </si>
  <si>
    <t>INJECTORS, MEDICAL, INCL BONE FIXATION, CONTRAST MEDIA</t>
  </si>
  <si>
    <t>F5646</t>
  </si>
  <si>
    <t>STAPLERS, CLIPS, &amp; CLAMPS, SKIN/TISSUE</t>
  </si>
  <si>
    <t>F6800</t>
  </si>
  <si>
    <t>ELECTROSTIMULATORS, THERAPY</t>
  </si>
  <si>
    <t>F6820</t>
  </si>
  <si>
    <t>THERAPY PACKS, COLD &amp; HOT/STEAM INCL STEAM-PACK EQUIPMENT</t>
  </si>
  <si>
    <t>F6831</t>
  </si>
  <si>
    <t>BATHS, SITZ/WHIRLPOOL</t>
  </si>
  <si>
    <t>F6832</t>
  </si>
  <si>
    <t>BATHS, FLUIDOTHERAPY/PARAFFIN/SEROLOGICAL/WATER</t>
  </si>
  <si>
    <t>F6833</t>
  </si>
  <si>
    <t>BATHS, TANK, FULL-BODY INCL THERAPY</t>
  </si>
  <si>
    <t>F6840</t>
  </si>
  <si>
    <t>TRACTION &amp; SUSPENSION APPARATUS INCL TABLES</t>
  </si>
  <si>
    <t>F6850</t>
  </si>
  <si>
    <t>DIATHERMY UNITS</t>
  </si>
  <si>
    <t>F6852</t>
  </si>
  <si>
    <t>PHOTOTHERAPY EQUIPMENT, INCL ULTRAVIOLET, BILIRUBION/EMERGENCY &amp; DEEP-THERAPY</t>
  </si>
  <si>
    <t>F6854</t>
  </si>
  <si>
    <t>THERAPY UNITS, ULTRASONIC, INCL ELECTROSTIMULATE INCL ULTRASOUND UNITS</t>
  </si>
  <si>
    <t>F6856</t>
  </si>
  <si>
    <t>MASSAGE APPARATUS INCL VIBRATORS</t>
  </si>
  <si>
    <t>F6860</t>
  </si>
  <si>
    <t>THERAPY APPARATUS, REHABILITATION/EXERCISE O/T COMPUTER ASSISTED</t>
  </si>
  <si>
    <t>F6861</t>
  </si>
  <si>
    <t>THERAPY EXERCISE SYSTEMS, COMPUTER-ASSISTED</t>
  </si>
  <si>
    <t>F6862</t>
  </si>
  <si>
    <t>THERAPY APPARATUS, APNEA</t>
  </si>
  <si>
    <t>F6870</t>
  </si>
  <si>
    <t>THERAPY APPARATUS, HYDROTHERAPY, INCL ACCESSORIES</t>
  </si>
  <si>
    <t>F6880</t>
  </si>
  <si>
    <t>THERAPY APPARATUS, SPEECH</t>
  </si>
  <si>
    <t>F6900</t>
  </si>
  <si>
    <t>INSTRUMENT SETS, INCL ARTHROSCOPY INSTRUMENTATION</t>
  </si>
  <si>
    <t>F6911</t>
  </si>
  <si>
    <t>GRINDERS, MEDICAL, INCL BONE MILL</t>
  </si>
  <si>
    <t>F6923</t>
  </si>
  <si>
    <t>BENDERS, MEDICAL</t>
  </si>
  <si>
    <t>F6931</t>
  </si>
  <si>
    <t>SAWS, CAST &amp; BONE, GIGLI &amp; INTRAMEDULLARY ROTO-OSTEOTOMES,AUTOPSY, NEUROSURG</t>
  </si>
  <si>
    <t>F6944</t>
  </si>
  <si>
    <t>CUTTERS, SCISSORS,DERMATOMES,URETHRO-TOMES,BONE CUTTERS, KERATOMES</t>
  </si>
  <si>
    <t>F6945</t>
  </si>
  <si>
    <t>SHAVERS, SURGICAL</t>
  </si>
  <si>
    <t>F6952</t>
  </si>
  <si>
    <t>HOLDERS, NEEDLE, MEDICAL</t>
  </si>
  <si>
    <t>F6957</t>
  </si>
  <si>
    <t>FRAMES, CRANIAL FIXATION INCL STEREO TACTIC FRAMES</t>
  </si>
  <si>
    <t>F6958</t>
  </si>
  <si>
    <t>CASPAR ACF INSTRUMENTS AND PLATE SYSTEMS</t>
  </si>
  <si>
    <t>F6964</t>
  </si>
  <si>
    <t>APPROXIMATORS, CLAMPS, &amp; FORCEPS, MEDICAL</t>
  </si>
  <si>
    <t>F7131</t>
  </si>
  <si>
    <t>TOILETS/URINALS, MEDICAL, INCL LAVATORIES</t>
  </si>
  <si>
    <t>F7138</t>
  </si>
  <si>
    <t>PUMPS, BREAST</t>
  </si>
  <si>
    <t>F7416</t>
  </si>
  <si>
    <t>PUMPS, INFUSION</t>
  </si>
  <si>
    <t>F7417</t>
  </si>
  <si>
    <t>PUMP ACCESSORIES, INCL DOSE CALIBRATORS</t>
  </si>
  <si>
    <t>F7438</t>
  </si>
  <si>
    <t>CATHETERS</t>
  </si>
  <si>
    <t>F7445</t>
  </si>
  <si>
    <t>IRRIGATORS, MEDICAL</t>
  </si>
  <si>
    <t>F7733</t>
  </si>
  <si>
    <t>PRESSURE SYSTEMS, MEDICAL, INCL AIRFLOAT INCL ALTERNATING PRESSURE PADS</t>
  </si>
  <si>
    <t>F7755</t>
  </si>
  <si>
    <t>WALKERS</t>
  </si>
  <si>
    <t>F7757</t>
  </si>
  <si>
    <t>ORTHOSES, PNEUMATIC</t>
  </si>
  <si>
    <t>F7781</t>
  </si>
  <si>
    <t>RESTRAINTS &amp; IMMOBILIZERS, MEDICAL INCL CHILD</t>
  </si>
  <si>
    <t>F7790</t>
  </si>
  <si>
    <t>MIXERS, ORTHOPEDIC, INCL SYSTEMS</t>
  </si>
  <si>
    <t>F7900</t>
  </si>
  <si>
    <t>DENTAL UNITS, COMPLETE, WITHOUT INSTRUMENTS, &amp; SURGICAL</t>
  </si>
  <si>
    <t>F7920</t>
  </si>
  <si>
    <t>DENTAL TOOLS FOR WORKING IN AND AROUND THE MOUTH INCL DENTAL DRILL WITH SYRINGE</t>
  </si>
  <si>
    <t>F7940</t>
  </si>
  <si>
    <t>FURNACES &amp; CURING UNITS, DENTAL</t>
  </si>
  <si>
    <t>F7944</t>
  </si>
  <si>
    <t>AMALGAMATORS &amp; HYDROCOLLOIDS, DENTAL</t>
  </si>
  <si>
    <t>F7960</t>
  </si>
  <si>
    <t>POWER SOURCES, DENTAL</t>
  </si>
  <si>
    <t>F7964</t>
  </si>
  <si>
    <t>COMPRESSORS, DENTAL, INCL  AIR DRYERS</t>
  </si>
  <si>
    <t>F7965</t>
  </si>
  <si>
    <t>PUMPS, DENTAL, VACUUM/SUCTION</t>
  </si>
  <si>
    <t>F7980</t>
  </si>
  <si>
    <t>CHAIRS, DENTAL, ORTHODONTIC, &amp; ORAL SURGERY</t>
  </si>
  <si>
    <t>F7985</t>
  </si>
  <si>
    <t>CABINETS, DENTAL INCL CHESTS, &amp; STANDS</t>
  </si>
  <si>
    <t>F7987</t>
  </si>
  <si>
    <t>LIGHTS, DENTAL</t>
  </si>
  <si>
    <t>F7990</t>
  </si>
  <si>
    <t>ACQUISITION SYSTEMS, DENTAL</t>
  </si>
  <si>
    <t>F8000</t>
  </si>
  <si>
    <t>FURNITURE, MEDICAL,O/T F8010/F8099,OR,LABOR/DEL,X-RAY,CENT SUPP,ICU/CCU,NURSING</t>
  </si>
  <si>
    <t>F8010</t>
  </si>
  <si>
    <t>RACKS AND TRAYS INCL CHART RACKS</t>
  </si>
  <si>
    <t>F8011</t>
  </si>
  <si>
    <t>STANDS, BASIN, INTRAVENOUS, IRRIGATING, MAYO</t>
  </si>
  <si>
    <t>F8012</t>
  </si>
  <si>
    <t>TABLES, MEDICAL,NOT AUTOPSY,DISSECT,PHYSICL THERAPY,ELTROHYDRALC TILT,OB&amp;ORTHO</t>
  </si>
  <si>
    <t>F8013</t>
  </si>
  <si>
    <t>TABLES, MEDICAL ELECTROHYDRAULIC TILT</t>
  </si>
  <si>
    <t>F8014</t>
  </si>
  <si>
    <t>TABLES, OBSTETRICAL</t>
  </si>
  <si>
    <t>F8015</t>
  </si>
  <si>
    <t>TABLES, ORTHOPEDIC</t>
  </si>
  <si>
    <t>F8016</t>
  </si>
  <si>
    <t>TABLES, MEDICAL, AUTOPSY &amp; DISSECTING</t>
  </si>
  <si>
    <t>F8018</t>
  </si>
  <si>
    <t>TABLES, MEDICAL, PHYSICAL THERAPY</t>
  </si>
  <si>
    <t>F8019</t>
  </si>
  <si>
    <t>TABLE ATTACHMENTS&amp;ACCESSORIES, MEDI, INCL NEUROLOGICAL SURGICAL TABLE HEADREST</t>
  </si>
  <si>
    <t>F8020</t>
  </si>
  <si>
    <t>WHEELCHAIRS</t>
  </si>
  <si>
    <t>F8024</t>
  </si>
  <si>
    <t>CHAIRS, STAFF INCL PHYSICIANS INCL STOOLS, MEDICAL</t>
  </si>
  <si>
    <t>F8026</t>
  </si>
  <si>
    <t>CHAIRS, EXAMINATION/TREATMENT, GENERAL &amp; SPECIFIC PURPOSE O/T PODIATRIC</t>
  </si>
  <si>
    <t>F8027</t>
  </si>
  <si>
    <t>CHAIRS, PODIATRIC</t>
  </si>
  <si>
    <t>F8030</t>
  </si>
  <si>
    <t>BASSINETS, MEDICAL</t>
  </si>
  <si>
    <t>F8031</t>
  </si>
  <si>
    <t>BEDS, MEDICAL, GENERAL PURPOSE, INCL ELECTRIC</t>
  </si>
  <si>
    <t>F8032</t>
  </si>
  <si>
    <t>BEDS, MEDICAL, O/T GENERAL PURPOSE, INCL CRIBS, HYDRAULIC &amp; MANUAL</t>
  </si>
  <si>
    <t>F8033</t>
  </si>
  <si>
    <t>BEDS, MEDICAL, FLOTATION THERAPY</t>
  </si>
  <si>
    <t>F8034</t>
  </si>
  <si>
    <t>BEDS, MEDICAL, LABOR</t>
  </si>
  <si>
    <t>F8036</t>
  </si>
  <si>
    <t>BEDS, MEDICAL, SPECIAL PURPOSE O/T FLOTATION &amp; LABOR</t>
  </si>
  <si>
    <t>F8037</t>
  </si>
  <si>
    <t>BED ATTACHMENTS &amp; ACCESSORIES, MEDICAL INCL NATURAL CHILDBIRTH BACKRESTS</t>
  </si>
  <si>
    <t>F8038</t>
  </si>
  <si>
    <t>STRETCHERS &amp; TRANSFER SYSTEMS</t>
  </si>
  <si>
    <t>F8041</t>
  </si>
  <si>
    <t>CHAIR/TABLE/STRETCHER/BED COMBINATIONS, MEDICAL</t>
  </si>
  <si>
    <t>F8055</t>
  </si>
  <si>
    <t>FRAMES, TURNING</t>
  </si>
  <si>
    <t>F8056</t>
  </si>
  <si>
    <t>LIFTERS, PATIENT</t>
  </si>
  <si>
    <t>F8060</t>
  </si>
  <si>
    <t>CARTS, HOSPITAL SUPPLY &amp; PATIENT CARE</t>
  </si>
  <si>
    <t>F8064</t>
  </si>
  <si>
    <t>CARTS, MEDICAL, O/T HOSPITAL SUPPLY &amp; PATIENT CARE INCL TREATMENT &amp; HOSPITAL EQ</t>
  </si>
  <si>
    <t>F8076</t>
  </si>
  <si>
    <t>CABINETS, O.R.,TREAT,WARM/BLANKET,INSTRMNT, PHARM,SOLUTION,X-RAY &amp; CONSOLES</t>
  </si>
  <si>
    <t>F8080</t>
  </si>
  <si>
    <t>SCRUB STATIONS, SURGICAL</t>
  </si>
  <si>
    <t>F8093</t>
  </si>
  <si>
    <t>LIGHTS, SURGICAL, MOUNTED &amp; PORTABLE</t>
  </si>
  <si>
    <t>F8094</t>
  </si>
  <si>
    <t>LIGHTS, MEDICAL, DELIVERY</t>
  </si>
  <si>
    <t>F8096</t>
  </si>
  <si>
    <t>LIGHT SOURCES, MEDICAL, FIBEROPTIC</t>
  </si>
  <si>
    <t>F8110</t>
  </si>
  <si>
    <t>TRAINING EQUIP, MEDIA PRESENTATION,NURSING, MED,SURGICAL&amp;DENTAL INCL SIMULATORS</t>
  </si>
  <si>
    <t>F8161</t>
  </si>
  <si>
    <t>MODELS, HUMAN ANATOMY, INTERNAL, ORGANS &amp; SKELETONS</t>
  </si>
  <si>
    <t>F8173</t>
  </si>
  <si>
    <t>MODELS, ANIMAL ANATOMY, SKELETONS</t>
  </si>
  <si>
    <t>F8601</t>
  </si>
  <si>
    <t>PUMPS, EMBALMING</t>
  </si>
  <si>
    <t>F8603</t>
  </si>
  <si>
    <t>GRINDERS, CREMAINS</t>
  </si>
  <si>
    <t>F8620</t>
  </si>
  <si>
    <t>CARTS, MORTUARY</t>
  </si>
  <si>
    <t>F8650</t>
  </si>
  <si>
    <t>REFRIGERATORS, MORTUARY</t>
  </si>
  <si>
    <t>F8714</t>
  </si>
  <si>
    <t>STIMULATORS, PULSE,NERVE,MUSCLE/NERVE</t>
  </si>
  <si>
    <t>F8715</t>
  </si>
  <si>
    <t>STIMULATORS, MUSCLE ONLY</t>
  </si>
  <si>
    <t>F8723</t>
  </si>
  <si>
    <t>STIMULUS, ISOLATION UNITS, CONTINUOUS CURRENT INCL CHAMBERS</t>
  </si>
  <si>
    <t>F8730</t>
  </si>
  <si>
    <t>DEFIBRILLATORS</t>
  </si>
  <si>
    <t>F8740</t>
  </si>
  <si>
    <t>ELECTROCONVULSIVE INSTRUMENTS</t>
  </si>
  <si>
    <t>F8750</t>
  </si>
  <si>
    <t>PACEMAKERS</t>
  </si>
  <si>
    <t>F8773</t>
  </si>
  <si>
    <t>DIES, ELECTRODE</t>
  </si>
  <si>
    <t>F8900</t>
  </si>
  <si>
    <t>X-RAY EQUIPMENT, MEDICAL, IMAGING, NUC MED, MRI, SCANNERS, CAMERAS &amp; SYSTEMS</t>
  </si>
  <si>
    <t>F8902</t>
  </si>
  <si>
    <t>X-RAY EQUIPMENT, MEDICAL, IMAGING, RADIOGRAPHIC/FLUOROSCOPIC INCL CAMERAS&amp;SYSTEMS</t>
  </si>
  <si>
    <t>F8904</t>
  </si>
  <si>
    <t>X-RAY EQUIPMENT, MEDICAL, IMAGING, NMR,INCL NEUTRON BEAM ACCELERATORS,CAMERAS&amp;SYS</t>
  </si>
  <si>
    <t>F8909</t>
  </si>
  <si>
    <t>X-RAY EQUIPMENT ACCESSORIES, MEDICAL, FOR IMAGING CAMERAS</t>
  </si>
  <si>
    <t>F8910</t>
  </si>
  <si>
    <t>X-RAY EQUIPMENT, MEDICAL, FLUOROSCOPES</t>
  </si>
  <si>
    <t>F8912</t>
  </si>
  <si>
    <t>X-RAY EQUIPMENT, MEDICAL, DIAGNOSTIC, DIGITAL INCL FLUOROSCOPY &amp; RADIOSCOPY</t>
  </si>
  <si>
    <t>F8914</t>
  </si>
  <si>
    <t>X-RAY EQUIPMENT, MEDICAL, CYCLOTRONS</t>
  </si>
  <si>
    <t>F8915</t>
  </si>
  <si>
    <t>X-RAY EQUIPMENT, MEDICAL,DIAGNOSTIC,TOMOGRAPHY&amp;CAT SCANNERS,INCL POSITRON EMISSION</t>
  </si>
  <si>
    <t>F8916</t>
  </si>
  <si>
    <t>X-RAY EQUIPMENT, MEDICAL,MAMMOGRAPHY-MOBILE (VAN)</t>
  </si>
  <si>
    <t>F8917</t>
  </si>
  <si>
    <t>X-RAY EQUIPMENT, MEDICAL, THERAPEUTIC INCL MICROTRON POWER SYSTEMS&amp;PROTON BEAM ACC</t>
  </si>
  <si>
    <t>F8918</t>
  </si>
  <si>
    <t>X-RAY EQUIPMENT, MEDICAL, THERAPY, SUPERFICIAL</t>
  </si>
  <si>
    <t>F8920</t>
  </si>
  <si>
    <t>X-RAY EQUIPMENT, DENTAL</t>
  </si>
  <si>
    <t>F8930</t>
  </si>
  <si>
    <t>ILLUMINATORS, X-RAY, MEDICAL</t>
  </si>
  <si>
    <t>F8940</t>
  </si>
  <si>
    <t>X-RAY EQUIPMENT ACCESSORIES, INCL FILM VIEWERS &amp; CASSETTE/FILM CHANGERS</t>
  </si>
  <si>
    <t>F8941</t>
  </si>
  <si>
    <t>PROCESSORS, PRINTERS, &amp; DRYERS, X-RAY FILM</t>
  </si>
  <si>
    <t>F8944</t>
  </si>
  <si>
    <t>SENSITOMETERS, X-RAY</t>
  </si>
  <si>
    <t>F8949</t>
  </si>
  <si>
    <t>X-RAY EQUIPMENT ACCESSORIES,MED INCL LASER POSITIONER&amp;NEUTRON BEAM ACCELERATORS</t>
  </si>
  <si>
    <t>F8960</t>
  </si>
  <si>
    <t>ECHOCARDIOGRAPH &amp; ECHOVIEW SYSTEMS</t>
  </si>
  <si>
    <t>F8961</t>
  </si>
  <si>
    <t>ULTRASONIC UNITS, MEDICAL, DIAGNOSTIC</t>
  </si>
  <si>
    <t>F8970</t>
  </si>
  <si>
    <t>THERMOGRAPHY UNITS, MEDICAL, DIAGNOSTIC</t>
  </si>
  <si>
    <t>F9010</t>
  </si>
  <si>
    <t>ANESTHESIA &amp; ANALGESIA MACHINES</t>
  </si>
  <si>
    <t>F9031</t>
  </si>
  <si>
    <t>ANESTHESIA &amp; ANALGESIA MACHINE ACCESSORIES &amp; COMPONENTS</t>
  </si>
  <si>
    <t>F9113</t>
  </si>
  <si>
    <t>OXYGEN DELIVERY SYS,INCL FLOWMETERS,OXYGEN EQ,PUMPS,CROUPETTES&amp;PULSED O2 CHAMBERS, BLENDER</t>
  </si>
  <si>
    <t>F9130</t>
  </si>
  <si>
    <t>TENTS, AEROSOL, OXYGEN INCL OXYGEN MIST TENTS</t>
  </si>
  <si>
    <t>F9131</t>
  </si>
  <si>
    <t>CHAMBERS, MEDICAL, HYPERBARIC</t>
  </si>
  <si>
    <t>F9137</t>
  </si>
  <si>
    <t>NEBULIZERS, REPIRATORY, PNEUMATIC, ULTRASONIC</t>
  </si>
  <si>
    <t>F9138</t>
  </si>
  <si>
    <t>HUMIDIFIERS, REPIRATORY</t>
  </si>
  <si>
    <t>F9142</t>
  </si>
  <si>
    <t>RESPIRATORS, VENTILATORS, MEDICAL</t>
  </si>
  <si>
    <t>F9150</t>
  </si>
  <si>
    <t>POSITIVE AIR PRESSURE UNITS, REPIRATORY INCL PULMONARY FUNCTION EQUIPMENT</t>
  </si>
  <si>
    <t>F9160</t>
  </si>
  <si>
    <t>RESUSCITATORS</t>
  </si>
  <si>
    <t>F9165</t>
  </si>
  <si>
    <t>INHALATORS, MEDICAL</t>
  </si>
  <si>
    <t>F9210</t>
  </si>
  <si>
    <t>ASPIRATORS &amp; SUCTION UNITS, MEDICAL INCL STOMACH PUMPS</t>
  </si>
  <si>
    <t>F9400</t>
  </si>
  <si>
    <t>CONTROLLERS, CARDIOVASCULAR INCL ASSIST SYSTEMS</t>
  </si>
  <si>
    <t>F9401</t>
  </si>
  <si>
    <t>CARIODVASCULAR SYSTEM COMPONENTS &amp; ACCESSORIES</t>
  </si>
  <si>
    <t>F9410</t>
  </si>
  <si>
    <t>DIALYSIS, HEMO &amp; PERITONEAL, SYSTEMS &amp; COMPONENTS</t>
  </si>
  <si>
    <t>F9417</t>
  </si>
  <si>
    <t>AUTOTRANSFUSION SYSTEMS</t>
  </si>
  <si>
    <t>F9420</t>
  </si>
  <si>
    <t>PUMPS, BLOOD &amp; BLOOD WARMING</t>
  </si>
  <si>
    <t>F9430</t>
  </si>
  <si>
    <t>HYPOTHERMIA UNITS &amp; SYSTEMS, MEDICAL</t>
  </si>
  <si>
    <t>F9441</t>
  </si>
  <si>
    <t>INCUBATORS, INFANTS INCL INFANT CARE CENTERS &amp; ACCESSORIES</t>
  </si>
  <si>
    <t>F9460</t>
  </si>
  <si>
    <t>HYPERTHERMIA UNITS &amp; SYSTEMS, INCL WARMERS</t>
  </si>
  <si>
    <t>F9470</t>
  </si>
  <si>
    <t>HYPER/HYPOTHERMIA UNITS INCL K-PADS</t>
  </si>
  <si>
    <t>F9490</t>
  </si>
  <si>
    <t>INTENSIVE CARE &amp; ISOLATION SYSTEMS/STRUCTURES</t>
  </si>
  <si>
    <t>F9511</t>
  </si>
  <si>
    <t>PUMPS, BLOOD WITHDRAWL</t>
  </si>
  <si>
    <t>F9517</t>
  </si>
  <si>
    <t>COLLECTORS, MEDICAL, BLOOD, INCL FILTERS, SHAKERS, &amp; WEIGHT MONITORS</t>
  </si>
  <si>
    <t>F9600</t>
  </si>
  <si>
    <t>PRESERVATION DEVICES, ORGAN</t>
  </si>
  <si>
    <t>F9611</t>
  </si>
  <si>
    <t>PROSTHETIC DEVICES &amp; MATERIALS, EXTERNAL</t>
  </si>
  <si>
    <t>F9800</t>
  </si>
  <si>
    <t>LASERS, SURGICAL, O/T CORONARY &amp; PHOTOCOAGULATORS</t>
  </si>
  <si>
    <t>F9801</t>
  </si>
  <si>
    <t>LASERS, SURGICAL, CORONARY</t>
  </si>
  <si>
    <t>F9802</t>
  </si>
  <si>
    <t>LASERS, SURGICAL, PHOTOCOAGULATORS</t>
  </si>
  <si>
    <t>F9810</t>
  </si>
  <si>
    <t>SURGICAL UNITS,NOT CRYO,INCL ULTRASONIC,ELECTRO,EYE,CAUTERY&amp;BIPOLAR COAGULATORS</t>
  </si>
  <si>
    <t>F9812</t>
  </si>
  <si>
    <t>HYFRECATORS, SURGICAL</t>
  </si>
  <si>
    <t>F9815</t>
  </si>
  <si>
    <t>LESION MAKERS</t>
  </si>
  <si>
    <t>F9817</t>
  </si>
  <si>
    <t>LITHOTRIPTERS, EXTRACORPOREAL SHOCK-WAVE (ESWL)</t>
  </si>
  <si>
    <t>F9820</t>
  </si>
  <si>
    <t>CRYOSURGICAL UNITS</t>
  </si>
  <si>
    <t>F9821</t>
  </si>
  <si>
    <t>CRYO-OPHTHALMIC UNIT, WITH PROBES</t>
  </si>
  <si>
    <t>F9828</t>
  </si>
  <si>
    <t>PROBES, CRYOSURGICAL</t>
  </si>
  <si>
    <t>F9999</t>
  </si>
  <si>
    <t>HOSPITAL NON-INVENTORIAL EQUIPMENT</t>
  </si>
  <si>
    <t>G0474</t>
  </si>
  <si>
    <t>PLANTERS, POTS, &amp; CONTAINERS, AGRICULTURAL</t>
  </si>
  <si>
    <t>G0600</t>
  </si>
  <si>
    <t>COLLECTORS, INSECT</t>
  </si>
  <si>
    <t>G1001</t>
  </si>
  <si>
    <t>TRACTORS, AGRICULTURAL</t>
  </si>
  <si>
    <t>G1012</t>
  </si>
  <si>
    <t>SOIL PREPARATION, INCL TILLAGE, PLOWS, MULCHERS, &amp; CUTTERS</t>
  </si>
  <si>
    <t>G1018</t>
  </si>
  <si>
    <t>STERILIZERS, SOIL</t>
  </si>
  <si>
    <t>G1023</t>
  </si>
  <si>
    <t>PLANTERS/ DRILLS/ COUNTERS/ GRAFTERS/ CLEANERS/GERMINATORS, SEED &amp; PLANT</t>
  </si>
  <si>
    <t>G1050</t>
  </si>
  <si>
    <t>IRRIGATORS &amp; SYSTEMS, AGRICULTURAL</t>
  </si>
  <si>
    <t>G1082</t>
  </si>
  <si>
    <t>CUTTERS, AGRICULTURAL, INCL REAPERS/THRESHERS/COMBINES/HARVESTERS/PROCESSORS</t>
  </si>
  <si>
    <t>G1090</t>
  </si>
  <si>
    <t>SPRAYERS, AGRICULTRUAL</t>
  </si>
  <si>
    <t>G1091</t>
  </si>
  <si>
    <t>MIXERS, AGRICULTURAL &amp; PROPORTIONERS</t>
  </si>
  <si>
    <t>G1092</t>
  </si>
  <si>
    <t>TOWERS, PRUNING</t>
  </si>
  <si>
    <t>G1094</t>
  </si>
  <si>
    <t>PROTECTORS, FROST &amp; WIND, AGRICULTURAL</t>
  </si>
  <si>
    <t>G1095</t>
  </si>
  <si>
    <t>SPREADERS, FERTILIZER &amp; PESTICIDE</t>
  </si>
  <si>
    <t>G1300</t>
  </si>
  <si>
    <t>STRUCTURES, ANIMAL, TEMPORARY</t>
  </si>
  <si>
    <t>G1305</t>
  </si>
  <si>
    <t>STALLS, LIVESTOCK</t>
  </si>
  <si>
    <t>G1310</t>
  </si>
  <si>
    <t>INCUBATORS, POULTRY INCL HATCHERS</t>
  </si>
  <si>
    <t>G1312</t>
  </si>
  <si>
    <t>BROODERS, POULTRY</t>
  </si>
  <si>
    <t>G1314</t>
  </si>
  <si>
    <t>BATTERIES, POULTRY</t>
  </si>
  <si>
    <t>G1322</t>
  </si>
  <si>
    <t>CAGES, LIVESTOCK, INCL TRANSFER CARTS</t>
  </si>
  <si>
    <t>G1330</t>
  </si>
  <si>
    <t>BINS, FEED/TANKS/WAGONS/PREPARATION EQUIPMENT/FEEDERS, LIVESTOCK</t>
  </si>
  <si>
    <t>G1340</t>
  </si>
  <si>
    <t>MILKING EQUIPMENT &amp; STALLS</t>
  </si>
  <si>
    <t>G1390</t>
  </si>
  <si>
    <t>SPECIALTY EQUIPMENT, LIVESTOCK</t>
  </si>
  <si>
    <t>G1600</t>
  </si>
  <si>
    <t>MOWERS, EDGERS, TRIMMERS, LAWN &amp; GROUNDS CARE</t>
  </si>
  <si>
    <t>G1610</t>
  </si>
  <si>
    <t>SAWS, CLEARING, FOR GRASS/WEED/SHRUBS</t>
  </si>
  <si>
    <t>G1640</t>
  </si>
  <si>
    <t>VACUUM CLEANERS,BLOWERS,SWEEPERS,GROUNDS CARE/PARKING LOT SWEEPERS&amp;SNOWBLOWERS</t>
  </si>
  <si>
    <t>G1680</t>
  </si>
  <si>
    <t>AERIFIERS &amp; DETHATCHERS, LAWN &amp; GROUNDS CARE</t>
  </si>
  <si>
    <t>G2200</t>
  </si>
  <si>
    <t>BREAKERS, CONCRETE</t>
  </si>
  <si>
    <t>G2223</t>
  </si>
  <si>
    <t>EXCAVATORS, INCL TRENCHERS, SCOOP LOADERS, BULLDOZERS, &amp; ACCESSORIES</t>
  </si>
  <si>
    <t>G2230</t>
  </si>
  <si>
    <t>BACK HOES &amp; POST HOLE DIGGERS/DRIVERS</t>
  </si>
  <si>
    <t>G2293</t>
  </si>
  <si>
    <t>DETONATORS, INCL BLASTERS, EXPLOSIVES</t>
  </si>
  <si>
    <t>G2310</t>
  </si>
  <si>
    <t>LEVELERS, SCRAPERS, TAMPERS, &amp; PACKERS, EARTH</t>
  </si>
  <si>
    <t>G3000</t>
  </si>
  <si>
    <t>VACUUM CLEANERS,  DRY/WET/WET-DRY, INCL ASBESTOS &amp; MERCURY</t>
  </si>
  <si>
    <t>G3010</t>
  </si>
  <si>
    <t>FLOOR CARE EQUIPMENT&amp;ACCESS, MULTI-FUNCTION INCL FLOOR BUFF/POLISH/SCRUB&amp;WAXING</t>
  </si>
  <si>
    <t>G3015</t>
  </si>
  <si>
    <t>SHAMPOOERS &amp; CLEANERS, RUG &amp; UPHOLSTERY</t>
  </si>
  <si>
    <t>G3020</t>
  </si>
  <si>
    <t>EXTRACTORS, CARPET, INCL HOT WATER</t>
  </si>
  <si>
    <t>G3050</t>
  </si>
  <si>
    <t>WASHING MACHINES, LAUNDRY,  DOMESTIC, INCL WASHER/DRYERS</t>
  </si>
  <si>
    <t>G3051</t>
  </si>
  <si>
    <t>WASHERS, BEDPAN</t>
  </si>
  <si>
    <t>G3052</t>
  </si>
  <si>
    <t>WASHERS, EQUIPMENT/PARTS/FLOORS, INCL HIGH PRESSURE</t>
  </si>
  <si>
    <t>G3053</t>
  </si>
  <si>
    <t>WASHING MACHINES, COMMERCIAL SMALL</t>
  </si>
  <si>
    <t>G3054</t>
  </si>
  <si>
    <t>WASHING MACHINES, COMMERCIAL, LARGE INCL LINEN</t>
  </si>
  <si>
    <t>G3055</t>
  </si>
  <si>
    <t>DRYERS, LAUNDRY</t>
  </si>
  <si>
    <t>G3056</t>
  </si>
  <si>
    <t>DRYERS, BLANKET</t>
  </si>
  <si>
    <t>G3057</t>
  </si>
  <si>
    <t>COLLECTORS, LINT</t>
  </si>
  <si>
    <t>G3072</t>
  </si>
  <si>
    <t>FOLDERS, CONVEYORS, &amp; IRONERS/PRESSERS, LAUNDRY</t>
  </si>
  <si>
    <t>G3858</t>
  </si>
  <si>
    <t>CONTAINERS, GARBAGE INCL RECEPTACLES</t>
  </si>
  <si>
    <t>G3870</t>
  </si>
  <si>
    <t>CARTS, LAUNDRY/LINEN</t>
  </si>
  <si>
    <t>G3872</t>
  </si>
  <si>
    <t>CABINETS, HOUSEKEEPING/JANITORIAL,INCL HOUSEKEEPING FURNITURE,CLOSETS&amp;STATIONS</t>
  </si>
  <si>
    <t>G3874</t>
  </si>
  <si>
    <t>TABLES, HOUSEKEEPING/JANITORIAL INCL LINEN TABLES</t>
  </si>
  <si>
    <t>G4303</t>
  </si>
  <si>
    <t>CHAIRS, HOUSEHOLD, HIGH-BACK &amp; RECLINING</t>
  </si>
  <si>
    <t>G4320</t>
  </si>
  <si>
    <t>LOVE SEATS &amp; SETTEES, HOUSEHOLD</t>
  </si>
  <si>
    <t>G4322</t>
  </si>
  <si>
    <t>BED/CHAIRS, SOFA</t>
  </si>
  <si>
    <t>G4327</t>
  </si>
  <si>
    <t>SECTIONAL/MODULAR SEATING SYSTEMS INCL OTTOMANS</t>
  </si>
  <si>
    <t>G4331</t>
  </si>
  <si>
    <t>SOFAS, FULL &amp; PARTIAL UPHOLSTERY</t>
  </si>
  <si>
    <t>G4341</t>
  </si>
  <si>
    <t>BEDS, HOUSEHOLD INCL COTS</t>
  </si>
  <si>
    <t>G4350</t>
  </si>
  <si>
    <t>TABLES, HOUSEHOLD, OTHER THAN GAME</t>
  </si>
  <si>
    <t>G4352</t>
  </si>
  <si>
    <t>TABLES, HOUSEHOLD, GAME</t>
  </si>
  <si>
    <t>G4372</t>
  </si>
  <si>
    <t>DESKS, HOUSEHOLD INCL OFFICE VALETS &amp; SECRETARIES</t>
  </si>
  <si>
    <t>G4374</t>
  </si>
  <si>
    <t>CARTS, CABINETS, DRESSERS,CHESTS,BUFFETS,HUTCHES,HOUSEHOLD-DRESSERS,BEDSIDE</t>
  </si>
  <si>
    <t>G4380</t>
  </si>
  <si>
    <t>FURNITURE, HOUSEHOLD, WICKER SETS</t>
  </si>
  <si>
    <t>G4390</t>
  </si>
  <si>
    <t>FURNITURE, HOUSEHOLD, O/T G4340/G4389 INCL LAMPS</t>
  </si>
  <si>
    <t>G5700</t>
  </si>
  <si>
    <t>RUGS &amp; CARPETS, HOUSEHOLD</t>
  </si>
  <si>
    <t>G6700</t>
  </si>
  <si>
    <t>CHAIRS, BARBERING &amp; STYLING</t>
  </si>
  <si>
    <t>G6730</t>
  </si>
  <si>
    <t>SHOE CLEANING EQUIPMENT, INCL STANDS</t>
  </si>
  <si>
    <t>G8500</t>
  </si>
  <si>
    <t>FOOD PROCESSING PRODUCTION EQUIPMENT, HEATING</t>
  </si>
  <si>
    <t>G8520</t>
  </si>
  <si>
    <t>FOOD PROCESSING PRODUCTION EQUIPMENT, OTHER THAN HEATING</t>
  </si>
  <si>
    <t>G8602</t>
  </si>
  <si>
    <t>FRESHENERS &amp; DRYERS, FOOD PREPARATION</t>
  </si>
  <si>
    <t>G8605</t>
  </si>
  <si>
    <t>CUTTERS, SLICERS,SAWS,CHOPPERS,GRATERS,GRINDERS,UNIVERSAL MACH, FOOD PREP</t>
  </si>
  <si>
    <t>G8611</t>
  </si>
  <si>
    <t>FORMERS, SQUEEZERS, EXTRACTORS, &amp; CRUSHERS, FOOD PREPARATION</t>
  </si>
  <si>
    <t>G8614</t>
  </si>
  <si>
    <t>MIXERS, BLENDERS &amp; CUTTERS/MIXERS, FOOD PREPARATION INCL CAN OPENER, ELECTRIC</t>
  </si>
  <si>
    <t>G8620</t>
  </si>
  <si>
    <t>KETTLES, INCL PRESSURE COOKERS, FOOD</t>
  </si>
  <si>
    <t>G8621</t>
  </si>
  <si>
    <t>RANGES, HOUSEHOLD &amp; COMMERCIAL, INCL RANGE/OVENS O/T MICROWAVE OVENS</t>
  </si>
  <si>
    <t>G8622</t>
  </si>
  <si>
    <t>OVENS, MICROWAVE</t>
  </si>
  <si>
    <t>G8623</t>
  </si>
  <si>
    <t>COOKERS &amp; RANGES, O/T G8625</t>
  </si>
  <si>
    <t>G8626</t>
  </si>
  <si>
    <t>COFFEE MAKERS</t>
  </si>
  <si>
    <t>G8627</t>
  </si>
  <si>
    <t>POPCORN MACHINES</t>
  </si>
  <si>
    <t>G8632</t>
  </si>
  <si>
    <t>CABINETS, FOOD, HEATED, INCL MOBILE, INCL TABLES &amp; BARS</t>
  </si>
  <si>
    <t>G8633</t>
  </si>
  <si>
    <t>WARMERS, DISH &amp; FOOD INCL HOT-FOOD BOXES</t>
  </si>
  <si>
    <t>G8634</t>
  </si>
  <si>
    <t>HOT PLATES, FOOD SERVICE</t>
  </si>
  <si>
    <t>G8645</t>
  </si>
  <si>
    <t>REFRIGERATORS, HOUSEHOLD &amp; COMMERCIAL, OTHER THAN WALK-IN</t>
  </si>
  <si>
    <t>G8649</t>
  </si>
  <si>
    <t>REFRIGERATORS, COMMERICAL WALK-IN</t>
  </si>
  <si>
    <t>G8653</t>
  </si>
  <si>
    <t>FREEZERS, HOUSEHOLD &amp; COMMERCIAL, INCL COMMERCIAL WALK-IN</t>
  </si>
  <si>
    <t>G8661</t>
  </si>
  <si>
    <t>REFRIGERATOR/FREEZERS, HOUSEHOLD &amp; COMMERCIAL,  NOT WALK-IN</t>
  </si>
  <si>
    <t>G8668</t>
  </si>
  <si>
    <t>REFRIGERATORS, COMMERCIAL, WALK-IN</t>
  </si>
  <si>
    <t>G8670</t>
  </si>
  <si>
    <t>COOLERS, WATERS, MILK, BEVERAGE, &amp; BUTTER INCL DISPENSERS</t>
  </si>
  <si>
    <t>G8673</t>
  </si>
  <si>
    <t>ICEMAKERS &amp; DISPENSERS, INCL WITH WATER</t>
  </si>
  <si>
    <t>G8675</t>
  </si>
  <si>
    <t>CASES, DISPLAY-FOOD, REFRIGERATED, TABLES,COOLERS, ICE CREAM CABINETS &amp; FREEZERS</t>
  </si>
  <si>
    <t>G8680</t>
  </si>
  <si>
    <t>DISHWASHERS, HOUSEHOLD &amp; COMMERCIAL</t>
  </si>
  <si>
    <t>G8681</t>
  </si>
  <si>
    <t>DISPOSALS, GARBAGE, COMMERCIAL</t>
  </si>
  <si>
    <t>G8682</t>
  </si>
  <si>
    <t>COMPACTORS, GARBAGE  &amp; GRINDERS, FOOD/WASTE</t>
  </si>
  <si>
    <t>G8683</t>
  </si>
  <si>
    <t>VENDING MACHINES, INCL BEVERAGE &amp; FOOD</t>
  </si>
  <si>
    <t>G8685</t>
  </si>
  <si>
    <t>BURNISHERS, SILVERWARE</t>
  </si>
  <si>
    <t>G8687</t>
  </si>
  <si>
    <t>CARTS, FOOD,COMBINED REFRIGERATED/HEATED INCL TRUCKS,HOT-FOOD TRAYS &amp; CABINETS</t>
  </si>
  <si>
    <t>G8688</t>
  </si>
  <si>
    <t>KITCHEN UNITS INCL NOURISHMENT ICE STATIONS</t>
  </si>
  <si>
    <t>G8689</t>
  </si>
  <si>
    <t>CONVEYORS, FOOD TRAY, INCL DELIVERY SYSTEMS, ACCUMULATORS &amp; LOWERATORS</t>
  </si>
  <si>
    <t>G8702</t>
  </si>
  <si>
    <t>CABINETS, FOOD STORAGE, PREPARATION, &amp; DELIVERY INCL CARTS, &amp; TABLES</t>
  </si>
  <si>
    <t>G8721</t>
  </si>
  <si>
    <t>PEELERS &amp; HAND CANNERS, FOOD PREPARATION</t>
  </si>
  <si>
    <t>G8760</t>
  </si>
  <si>
    <t>DISPENSERS, FLATWARE, BUFFETS / TROLLEYS / BARS</t>
  </si>
  <si>
    <t>G8761</t>
  </si>
  <si>
    <t>COLLECTORS, FOOD TRAY, INCL HAND TRUCKS &amp; SYSTEMS</t>
  </si>
  <si>
    <t>H0400</t>
  </si>
  <si>
    <t>CARRELS &amp; BOOTHS, STUDY INCL IN-SERVICE EDUCATION FURNITURE</t>
  </si>
  <si>
    <t>H0412</t>
  </si>
  <si>
    <t>DESKS, SINGLE &amp; DOUBLE PEDESTAL, WOOD &amp; METAL, EXTENSIONS</t>
  </si>
  <si>
    <t>H0431</t>
  </si>
  <si>
    <t>BOARDS/CASES, PRESENTATION,INCL CHALK, BULLETIN &amp; PHYSICIAN'S IN-OUT REGISTERS</t>
  </si>
  <si>
    <t>H0433</t>
  </si>
  <si>
    <t>POINTERS, FOR PRESENTATION</t>
  </si>
  <si>
    <t>H0437</t>
  </si>
  <si>
    <t>CASES, DISPLAY/TROPHY/EXHIBIT, FREE-STANDING &amp; WALL MOUNTED</t>
  </si>
  <si>
    <t>H0445</t>
  </si>
  <si>
    <t>CHAIRS, OFFICE, SIDE, SWIVEL, POSTURE, BENCHES, COUCHES &amp; ARM</t>
  </si>
  <si>
    <t>H0451</t>
  </si>
  <si>
    <t>CREDENZAS &amp; MODULAR STORAGE UNITS</t>
  </si>
  <si>
    <t>H0460</t>
  </si>
  <si>
    <t>PARTITIONS, MOVABLE OFFICE</t>
  </si>
  <si>
    <t>H0485</t>
  </si>
  <si>
    <t>TABLES &amp; COUNTERS, OFFICE, GENERAL &amp; SPECIFIC PURPOSE, INCL LIGHT, EXCEPT FOLDING</t>
  </si>
  <si>
    <t>H0486</t>
  </si>
  <si>
    <t>TABLES, OFFICE, FOLDING</t>
  </si>
  <si>
    <t>H0493</t>
  </si>
  <si>
    <t>BOOKCASES, LIBRARY &amp; OFFICE</t>
  </si>
  <si>
    <t>H0497</t>
  </si>
  <si>
    <t>CARTS, OFFICE, INCL LIBRARY &amp; BOOK RETURN INCL LIBRARY FURNITURE</t>
  </si>
  <si>
    <t>H0500</t>
  </si>
  <si>
    <t>CABINETS, FILING, VERTICAL, DOCUMENT, LEGAL, LETTER, TUB, MAP &amp; PLAN</t>
  </si>
  <si>
    <t>H0512</t>
  </si>
  <si>
    <t>CABINETS, FILING, VERTICAL, CARD ONLY, INCL COMBINATION ROTARY &amp; RACK</t>
  </si>
  <si>
    <t>H0515</t>
  </si>
  <si>
    <t>CABINETS, FILING, VERTICAL, DOCUMENT/CARD</t>
  </si>
  <si>
    <t>H0527</t>
  </si>
  <si>
    <t>CABINETS, OFFICE, E737STORAGE, FULL LENGTH</t>
  </si>
  <si>
    <t>H0540</t>
  </si>
  <si>
    <t>FILING SYSTEMS, POWERED, INCL ELECTRIC ROTARY</t>
  </si>
  <si>
    <t>H0541</t>
  </si>
  <si>
    <t>FILING SYSTEMS, NON-POWERED INCL DATA STORAGE UNITS, MECHANICAL</t>
  </si>
  <si>
    <t>H0544</t>
  </si>
  <si>
    <t>FILING SYSTEMS, PORTABLE</t>
  </si>
  <si>
    <t>H0552</t>
  </si>
  <si>
    <t>CABINETS, FILING, LATERAL, PIGEON-HOLE, WARDROBE, &amp; STORAGE</t>
  </si>
  <si>
    <t>H0560</t>
  </si>
  <si>
    <t>CABINETS, ELECTRONIC CAPABILITY INCL CONSOLES</t>
  </si>
  <si>
    <t>H0590</t>
  </si>
  <si>
    <t>CABINETS, FILING/STORAGE, BASES ONLY</t>
  </si>
  <si>
    <t>H0705</t>
  </si>
  <si>
    <t>CALCULATORS, HANDHELD, ROTARY, ELECTRIC, PROGRAMMABLE,</t>
  </si>
  <si>
    <t>H0710</t>
  </si>
  <si>
    <t>ACCOUNTING &amp; BILLING MACHINES</t>
  </si>
  <si>
    <t>H0711</t>
  </si>
  <si>
    <t>TERMINALS, BANK, BILLING &amp; ACCOUNTING</t>
  </si>
  <si>
    <t>H0713</t>
  </si>
  <si>
    <t>BURSTERS, DETACHERS, &amp; DECOLLATORS, FORM/CARD</t>
  </si>
  <si>
    <t>H0714</t>
  </si>
  <si>
    <t>COLLATORS &amp; SORTERS, FORM/CARD</t>
  </si>
  <si>
    <t>H0730</t>
  </si>
  <si>
    <t>KEYPUNCHES, PUNCHES, KEY-TO-TAPE, &amp; KEY-TO-DISC</t>
  </si>
  <si>
    <t>H0738</t>
  </si>
  <si>
    <t>CONVERTERS, SIGNAL, INCL MODEMS, A/D &amp; D/A, &amp; I/O INTERFACES</t>
  </si>
  <si>
    <t>H0742</t>
  </si>
  <si>
    <t>PRINTERS, COMPUTER, INCL BRAILLE, LINE, BAND, DRUM, &amp; LASER</t>
  </si>
  <si>
    <t>H0744</t>
  </si>
  <si>
    <t>PLOTTERS, COMPUTER, DIGITAL &amp; GRAPHIC</t>
  </si>
  <si>
    <t>H0745</t>
  </si>
  <si>
    <t>TERMINALS, COMPUTER REMOTE JOB ENTRY</t>
  </si>
  <si>
    <t>H0747</t>
  </si>
  <si>
    <t>TERMINALS, COMPUTER, CRT, GRAPHIC, CHARACTER</t>
  </si>
  <si>
    <t>H0748</t>
  </si>
  <si>
    <t>DIGITIZERS, COMPUTER, GRAPHIC</t>
  </si>
  <si>
    <t>H0750</t>
  </si>
  <si>
    <t>SCANNERS, COMPUTER, OPTICAL MARK,  BAR CODE, PAPER TAPE &amp; PUNCH &amp; READERS</t>
  </si>
  <si>
    <t>H0752</t>
  </si>
  <si>
    <t>DRIVES, MAGNETIC TAPE, TRANSPORTS, &amp; HANDLERS</t>
  </si>
  <si>
    <t>H0760</t>
  </si>
  <si>
    <t>MEMORY UNITS, COMPUTER, RAM OR ROM</t>
  </si>
  <si>
    <t>H0763</t>
  </si>
  <si>
    <t>MAINFRAME COMPUTERS, INCL CENTRAL DATA PROCESSING UNITS</t>
  </si>
  <si>
    <t>H0765</t>
  </si>
  <si>
    <t>NETWORK EQUIPMENT/SYSTEMS, COMPUTER, INCL ETHERNET</t>
  </si>
  <si>
    <t>H0766</t>
  </si>
  <si>
    <t>CONTROLLERS, COMPUTER</t>
  </si>
  <si>
    <t>H0767</t>
  </si>
  <si>
    <t>CAMAC MODULES, COMPUTER</t>
  </si>
  <si>
    <t>H0768</t>
  </si>
  <si>
    <t>MICROCOMPUTER ACCESSORIES, OTHER THAN SPECIFIED</t>
  </si>
  <si>
    <t>H0769</t>
  </si>
  <si>
    <t>PERSONAL DIGITAL ASSISTANTS</t>
  </si>
  <si>
    <t>H0770</t>
  </si>
  <si>
    <t>DATA HANDLING &amp; ACQUISITION SYSTEMS &amp; COMPONENTS</t>
  </si>
  <si>
    <t>H0775</t>
  </si>
  <si>
    <t>DATA LOGGERS</t>
  </si>
  <si>
    <t>H0780</t>
  </si>
  <si>
    <t>MICROCOMPUTERS, DESKTOP</t>
  </si>
  <si>
    <t>H0781</t>
  </si>
  <si>
    <t>MICROCOMPUTERS, PORTABLE INCL LAPTOP</t>
  </si>
  <si>
    <t>H0792</t>
  </si>
  <si>
    <t>DRIVES, HARD, CDROM, &amp; OPTICAL</t>
  </si>
  <si>
    <t>H0803</t>
  </si>
  <si>
    <t>TYPESETTING EQUIPMENT &amp; SYSTEMS, INCL PHOTO</t>
  </si>
  <si>
    <t>H0804</t>
  </si>
  <si>
    <t>STENOGRAPHS</t>
  </si>
  <si>
    <t>H0805</t>
  </si>
  <si>
    <t>TYPEWRITERS, INCL MANUAL, ELECTRIC, AUTOMATIC, &amp; WORD PROCESSORS</t>
  </si>
  <si>
    <t>H0807</t>
  </si>
  <si>
    <t>LETTERING &amp; LINING/TRACING MACHINES</t>
  </si>
  <si>
    <t>H0810</t>
  </si>
  <si>
    <t>PERFORATORS &amp; VALIDATORS, DOCUMENT INCL SIGNERS &amp; SIGNATURE MACHINES</t>
  </si>
  <si>
    <t>H0814</t>
  </si>
  <si>
    <t>EMBOSSERS, PLATE &amp; CARD</t>
  </si>
  <si>
    <t>H0819</t>
  </si>
  <si>
    <t>STAMPERS &amp; IMPRINTERS</t>
  </si>
  <si>
    <t>H0821</t>
  </si>
  <si>
    <t>COPIERS, SMALL, PHOTO, PERSONAL</t>
  </si>
  <si>
    <t>H0822</t>
  </si>
  <si>
    <t>COPIERS, LARGE, INCL DIAZO, PHOTO, ELECTRIC, &amp; THERMAL, COMBINATIONS</t>
  </si>
  <si>
    <t>H0827</t>
  </si>
  <si>
    <t>CUTTERS, STENCIL &amp; PLATEMAKERS, COMPUTERIZED</t>
  </si>
  <si>
    <t>H0828</t>
  </si>
  <si>
    <t>PLATEMAKERS, NONCOMPUTERIZED</t>
  </si>
  <si>
    <t>H0830</t>
  </si>
  <si>
    <t>DUPLICATORS, STENCIL, FLUID, &amp; SPIRIT INCL STENCIL MACHINES</t>
  </si>
  <si>
    <t>H0833</t>
  </si>
  <si>
    <t>PRINTERS, SCREEN</t>
  </si>
  <si>
    <t>H0836</t>
  </si>
  <si>
    <t>PRESSES, PRINTING, OFFSET, COMBINATION, &amp; LITHOGRAPHY</t>
  </si>
  <si>
    <t>H0842</t>
  </si>
  <si>
    <t>PRINTERS, HARD COPY, FROM COMPUTER/CRT/FILM/FICHE INCL VIDEO PRINTERS</t>
  </si>
  <si>
    <t>H0844</t>
  </si>
  <si>
    <t>DUPLICATORS, BRAILLE</t>
  </si>
  <si>
    <t>H0846</t>
  </si>
  <si>
    <t>MAKER-BUTTON/PIN</t>
  </si>
  <si>
    <t>H0850</t>
  </si>
  <si>
    <t>FACSIMILE MACHINES</t>
  </si>
  <si>
    <t>H0860</t>
  </si>
  <si>
    <t>CUTTERS, PAPER, INCL DRILLS, PUNCHES</t>
  </si>
  <si>
    <t>H0863</t>
  </si>
  <si>
    <t>OPENERS, MAIL, ELECTRIC</t>
  </si>
  <si>
    <t>H0865</t>
  </si>
  <si>
    <t>PAPER HANDLERS,FOLDERS,STACKERS,INSERTERS,COLLATORS,NUMBERERS,JOGGERS,STAPLERS</t>
  </si>
  <si>
    <t>H0872</t>
  </si>
  <si>
    <t>POSTAGE MACHINES, BASES INCL  MAILING &amp; STAMP MACHINES</t>
  </si>
  <si>
    <t>H0876</t>
  </si>
  <si>
    <t>LABEL AFFIXERS &amp; MAKERS</t>
  </si>
  <si>
    <t>H0877</t>
  </si>
  <si>
    <t>CONVEYORS, PAPER FLOW, INCL SYSTEMS</t>
  </si>
  <si>
    <t>H0879</t>
  </si>
  <si>
    <t>PAPER HANDLERS &amp; PACKAGERS, OTHER THAN H0860/H0868</t>
  </si>
  <si>
    <t>H3200</t>
  </si>
  <si>
    <t>CAMERAS, MOVIE, WITH AND WITHOUT SOUND</t>
  </si>
  <si>
    <t>H3223</t>
  </si>
  <si>
    <t>CAMERAS, VIDEO, MONOCHROME, &amp; COLOR, INCL STUDIO &amp; BROADCASTING</t>
  </si>
  <si>
    <t>H3233</t>
  </si>
  <si>
    <t>CAMERAS, MICROGRAPHIC, MACROGRAPHIC, INCL MACRO/MICROGRAPHIC, &amp; X-RAY</t>
  </si>
  <si>
    <t>H3241</t>
  </si>
  <si>
    <t>CAMERAS, STILL, SELF-PRINTING, &amp; OTHER THAN SELF-PRINTING INCL IDENTIFICATION</t>
  </si>
  <si>
    <t>H3253</t>
  </si>
  <si>
    <t>CAMERA SYSTEMS &amp; ENSEMBLES, INCL MOVIE, VIDEO, PRINT INCL VIDEOPRINT</t>
  </si>
  <si>
    <t>H3265</t>
  </si>
  <si>
    <t>CAMERA LENSES &amp; LENS SYSTEMS, STILL &amp; MOVIE, &amp; ACCESSORIES</t>
  </si>
  <si>
    <t>H3271</t>
  </si>
  <si>
    <t>CAMERA BODIES, BACKS, MOUNTS, TRIPODS, PEDESTALS, HEADS</t>
  </si>
  <si>
    <t>H3286</t>
  </si>
  <si>
    <t>GENERATORS, CAMERA, CONTROLS, SWITCHERS, MULTIPLEXING</t>
  </si>
  <si>
    <t>H3400</t>
  </si>
  <si>
    <t>READERS, READER/PRINTERS, INCL APERATURE CARDS, MICRO FILM/FICHE</t>
  </si>
  <si>
    <t>H3410</t>
  </si>
  <si>
    <t>PROJECTORS, VIDEO</t>
  </si>
  <si>
    <t>H3413</t>
  </si>
  <si>
    <t>RECEIVERS ONLY, VIDEO, COLOR &amp; MONOCHROME INCL TELEVISION MONITORS</t>
  </si>
  <si>
    <t>H3415</t>
  </si>
  <si>
    <t>MONITORS, VIDEO, COLOR &amp; MONOCHROME</t>
  </si>
  <si>
    <t>H3418</t>
  </si>
  <si>
    <t>RECEIVERS/MONITORS, VIDEO, COLOR &amp; MONOCHROME</t>
  </si>
  <si>
    <t>H3419</t>
  </si>
  <si>
    <t>VIDEO ACCESSORIES, INCL WAVEFORM MONITORS</t>
  </si>
  <si>
    <t>H3421</t>
  </si>
  <si>
    <t>PROJECTORS, WITHOUT SOUND, STILL, INCL OVERHEAD &amp; SLIDE</t>
  </si>
  <si>
    <t>H3428</t>
  </si>
  <si>
    <t>PROJECTORS, WITH SOUND, MOTION PICTURES</t>
  </si>
  <si>
    <t>H3440</t>
  </si>
  <si>
    <t>FILM CHAIN EQUIPMENT &amp; SYSTEMS</t>
  </si>
  <si>
    <t>H3453</t>
  </si>
  <si>
    <t>PROJECTORS &amp; SYSTEMS, PLANETARIUM, OPAQUE, &amp; SCENIC</t>
  </si>
  <si>
    <t>H3455</t>
  </si>
  <si>
    <t>MONITORS, DISPLAY, FOR COMPUTERS</t>
  </si>
  <si>
    <t>H3471</t>
  </si>
  <si>
    <t>SCREENS, VIEWING, REAR &amp; FRONTAL</t>
  </si>
  <si>
    <t>H3473</t>
  </si>
  <si>
    <t>LENSES, PROJECTORS &amp; VIEWERS</t>
  </si>
  <si>
    <t>H3475</t>
  </si>
  <si>
    <t>DISSOLVE UNITS, PROJECTION</t>
  </si>
  <si>
    <t>H3480</t>
  </si>
  <si>
    <t>CASSETTES &amp; REEL SYSTEMS, PROJECTORS &amp; VIEWERS</t>
  </si>
  <si>
    <t>H3484</t>
  </si>
  <si>
    <t>CONTROLLERS, PROJECTORS &amp; VIEWERS</t>
  </si>
  <si>
    <t>H3611</t>
  </si>
  <si>
    <t>PROCESSORS, PHOTOGRAPHY, DRYERS, WASHERS, PRINTERS, DEVELOPERS, &amp; EXPOSURE UNITS</t>
  </si>
  <si>
    <t>H3616</t>
  </si>
  <si>
    <t>TANKS, PHOTOGRAPHY, INCL SINKS, &amp; SINK/COUNTER SYSTEMS</t>
  </si>
  <si>
    <t>H3619</t>
  </si>
  <si>
    <t>PHOTOGRAPHIC DEVELOPING ACCESSORIES OTHER THAN H3611</t>
  </si>
  <si>
    <t>H3630</t>
  </si>
  <si>
    <t>ENLARGERS, PHOTOGRAPHIC</t>
  </si>
  <si>
    <t>H3650</t>
  </si>
  <si>
    <t>MEASURING MACHINES, PHOTOGRAPHIC, FILM</t>
  </si>
  <si>
    <t>H3651</t>
  </si>
  <si>
    <t>REWINDERS, CUTTERS, &amp; SPLICERS, PHOTOGRAPHIC, FILM</t>
  </si>
  <si>
    <t>H3653</t>
  </si>
  <si>
    <t>VIEWERS, EDITORS, &amp; SYNCHRONIZERS, PHOTOGRPHIC, FILM</t>
  </si>
  <si>
    <t>H3654</t>
  </si>
  <si>
    <t>LAMINATORS &amp; MOUNTERS, GRAPHIC ART &amp; PHOTO H1241</t>
  </si>
  <si>
    <t>H3655</t>
  </si>
  <si>
    <t>CLEANERS, FILM, PHOTOGRAPHIC, INCL INSPECTORS</t>
  </si>
  <si>
    <t>H3656</t>
  </si>
  <si>
    <t>DUPLICATORS, PHOTOGRAPHIC</t>
  </si>
  <si>
    <t>H3657</t>
  </si>
  <si>
    <t>DENSITOMETERS, PHOTOGRAPHIC INCL PHOTOMETERS</t>
  </si>
  <si>
    <t>H3670</t>
  </si>
  <si>
    <t>LIGHT-SAFE EQUIPMENT, PHOTOGRAPHIC, DARKROOM</t>
  </si>
  <si>
    <t>H3671</t>
  </si>
  <si>
    <t>WORKSTATIONS, PHOTOGRAPHIC, INCL STUDIO &amp; COPY STANDS</t>
  </si>
  <si>
    <t>H3680</t>
  </si>
  <si>
    <t>COLLECTORS, SILVER, PHOTOGRAPHIC, INCL RECOVERY EQUIPMENT</t>
  </si>
  <si>
    <t>H3700</t>
  </si>
  <si>
    <t>LIGHTING EQUIPMENT PHOTO/ THEATRICAL/ PRODUCTION/ ANALYSIS</t>
  </si>
  <si>
    <t>H3800</t>
  </si>
  <si>
    <t>CABINETS, STORAGE, AUDIO/VIDEO</t>
  </si>
  <si>
    <t>H3820</t>
  </si>
  <si>
    <t>ENCLOSURES, NOISE REDUCTION</t>
  </si>
  <si>
    <t>H4002</t>
  </si>
  <si>
    <t>TRANSMITTERS/RECEIVERS, ONE-/TWO-WAY, &amp; MOBILE , W/VOICE</t>
  </si>
  <si>
    <t>H4003</t>
  </si>
  <si>
    <t>TRANSMITTERS/RECEIVERS, ONE-/TWO-WAY, &amp; MOBILE, W/O VOICE, INCL BEEPERS, PAGING</t>
  </si>
  <si>
    <t>H4013</t>
  </si>
  <si>
    <t>TRANSMITTERS/RECEIVERS, FIXED &amp; TUNABLE FREQUENCIES INCL</t>
  </si>
  <si>
    <t>H4020</t>
  </si>
  <si>
    <t>TELEPHONES, CORDLESS</t>
  </si>
  <si>
    <t>H4021</t>
  </si>
  <si>
    <t>TELEPHONE EQUIPMENT &amp; SYSTEMS, EXCEPT RADIO EXCEPT CORDLESS &amp; ACCESSORIES</t>
  </si>
  <si>
    <t>H4023</t>
  </si>
  <si>
    <t>COMMUNICATION EQUIPMENT &amp; SYSTEMS, RADIO INCL PAGING SYSTEMS &amp; WALKIE-TALKIES</t>
  </si>
  <si>
    <t>H4024</t>
  </si>
  <si>
    <t>TELEPHONE EQUIPMENT ACCESSORIES INCL FOR THE DEAF</t>
  </si>
  <si>
    <t>H4030</t>
  </si>
  <si>
    <t>PUBLIC ADDRESS SYSTEMS, INCL INTERCOMS &amp; SYSTEMS</t>
  </si>
  <si>
    <t>H4050</t>
  </si>
  <si>
    <t>MICROPHONES INCL SYSTEMS</t>
  </si>
  <si>
    <t>H4054</t>
  </si>
  <si>
    <t>LOUDSPEAKERS &amp; THEIR ENCLOSURES</t>
  </si>
  <si>
    <t>H4058</t>
  </si>
  <si>
    <t>SOUND TRANSMISSION EQUIPMENT OTHER THAN H4000/H4577</t>
  </si>
  <si>
    <t>H4100</t>
  </si>
  <si>
    <t>ANTENNAS &amp; THEIR ACCESSORIES INCL TELEVISION ANTENNA SYSTEMS &amp; SATELLITE DISHES</t>
  </si>
  <si>
    <t>H4110</t>
  </si>
  <si>
    <t>NAVIGATORS &amp; THEIR ACCESSORIES</t>
  </si>
  <si>
    <t>H4260</t>
  </si>
  <si>
    <t>LIGHTS, WARNING, &amp; SIRENS</t>
  </si>
  <si>
    <t>H4270</t>
  </si>
  <si>
    <t>ANNUNCIATOR SYSTEMS, DISPLAY BOARDS, MARQUEES, MESSAGE/SIGN CENTERS</t>
  </si>
  <si>
    <t>H4419</t>
  </si>
  <si>
    <t>DICTATING, TRANSCRIBING, &amp; DICTATING/TRANSCRIBING SYSTEMS</t>
  </si>
  <si>
    <t>H4420</t>
  </si>
  <si>
    <t>MICROPHONES, DICTATION,  TELEPHONE PICK-UPS</t>
  </si>
  <si>
    <t>H4421</t>
  </si>
  <si>
    <t>CONTROLLERS, DICTATION,  UNITS &amp; CONSOLES</t>
  </si>
  <si>
    <t>H4431</t>
  </si>
  <si>
    <t>TELEPHONE CALL SEQUENCERS &amp; ANSWERING MACHINES</t>
  </si>
  <si>
    <t>H4440</t>
  </si>
  <si>
    <t>RECORDERS, INSTRUMENTATION SIGNALS, INCL ELECTRONIC PLUG-INS</t>
  </si>
  <si>
    <t>H4451</t>
  </si>
  <si>
    <t>RECORDERS, TAPE, INCL DECKS &amp; COMPLETE UNITS</t>
  </si>
  <si>
    <t>H4454</t>
  </si>
  <si>
    <t>RECORDERS, CASSETTE, INCL DECKS &amp; COMPLETE UNITS</t>
  </si>
  <si>
    <t>H4458</t>
  </si>
  <si>
    <t>RECORDERS, DISC &amp; MAGNETIC TAPE</t>
  </si>
  <si>
    <t>H4471</t>
  </si>
  <si>
    <t>STEREO SYSTEMS, PHONOGRAPHS WITH TAPE OR RADIO</t>
  </si>
  <si>
    <t>H4474</t>
  </si>
  <si>
    <t>TURNTABLES, INCL DECKS &amp; COMPLETE UNITS</t>
  </si>
  <si>
    <t>H4482</t>
  </si>
  <si>
    <t>DEGAUSSERS, TAPE, INCL RECORD CLEANERS</t>
  </si>
  <si>
    <t>H4484</t>
  </si>
  <si>
    <t>RECORDER ACCESSORIES, OTHER THAN DEGAUSSERS</t>
  </si>
  <si>
    <t>H4506</t>
  </si>
  <si>
    <t>RECORDER/PLAYERS, AUDIO VIDEO TAPE, COLOR/MONOCHROME</t>
  </si>
  <si>
    <t>H4512</t>
  </si>
  <si>
    <t>RECORDER/PLAYERS, VIDEO DISC, COLOR/MONOCHROME</t>
  </si>
  <si>
    <t>H4594</t>
  </si>
  <si>
    <t>RECORDER/PLAYBACK ACCESSORIES,INCL GENERATORS, CONTROLLERS INCL IMAGE ANALYZERS</t>
  </si>
  <si>
    <t>H4596</t>
  </si>
  <si>
    <t>MEASURING INSTRUMENTS, VIDEO, NOISE</t>
  </si>
  <si>
    <t>H4600</t>
  </si>
  <si>
    <t>SHELLS, ACOUSTICAL</t>
  </si>
  <si>
    <t>H4602</t>
  </si>
  <si>
    <t>PLATFORMS, AUDITORIUM</t>
  </si>
  <si>
    <t>H4604</t>
  </si>
  <si>
    <t>LECTERNS, WITH &amp; WITHOUT SOUND</t>
  </si>
  <si>
    <t>H4607</t>
  </si>
  <si>
    <t>RIGGING SYSTEMS, THEATRICAL</t>
  </si>
  <si>
    <t>H4609</t>
  </si>
  <si>
    <t>FOGGERS, THEATRICAL</t>
  </si>
  <si>
    <t>H4620</t>
  </si>
  <si>
    <t>BACKDROPS/CURTAINS, &amp; FLOORING, THEATRICAL</t>
  </si>
  <si>
    <t>H5000</t>
  </si>
  <si>
    <t>WORKS OF ART, SPECIAL COLLECTIONS, AND ANTIQUES</t>
  </si>
  <si>
    <t>H6000</t>
  </si>
  <si>
    <t>RECORDERS, CLARINETS, BASSOONS, HORNS, &amp; SAXOPHONES OBOES, FLUTES, PICCOLOS</t>
  </si>
  <si>
    <t>H6010</t>
  </si>
  <si>
    <t>VIOLINS</t>
  </si>
  <si>
    <t>H6012</t>
  </si>
  <si>
    <t>CELLOS, BASSES, &amp; GUITARS</t>
  </si>
  <si>
    <t>H6013</t>
  </si>
  <si>
    <t>HARPS, HARPSICHORDS, &amp; FORTEPIANOS</t>
  </si>
  <si>
    <t>H6015</t>
  </si>
  <si>
    <t>PIANOS</t>
  </si>
  <si>
    <t>H6017</t>
  </si>
  <si>
    <t>ZITHERS, LUTES, &amp; SITARS</t>
  </si>
  <si>
    <t>H6020</t>
  </si>
  <si>
    <t>MARIMBAS, VIBRAPHONES, &amp; XYLOPHONES</t>
  </si>
  <si>
    <t>H6021</t>
  </si>
  <si>
    <t>CELESTAS, MUSICAL</t>
  </si>
  <si>
    <t>H6024</t>
  </si>
  <si>
    <t>TYMPANI, BELL SETS, GONGS, CYMBALS, &amp; DRUMS, INCL SETS</t>
  </si>
  <si>
    <t>H6030</t>
  </si>
  <si>
    <t>ORGANS, MUSICAL</t>
  </si>
  <si>
    <t>H6033</t>
  </si>
  <si>
    <t>SYNTHESIZERS, SEQUENCERS, &amp; COMPOSERS, MUSICAL</t>
  </si>
  <si>
    <t>H6039</t>
  </si>
  <si>
    <t>ACCORDIANS</t>
  </si>
  <si>
    <t>H6090</t>
  </si>
  <si>
    <t>TUNERS, MUSICAL INSTRUMENTS</t>
  </si>
  <si>
    <t>H6091</t>
  </si>
  <si>
    <t>PROCESSORS, SIGNAL, MUSICAL</t>
  </si>
  <si>
    <t>H9500</t>
  </si>
  <si>
    <t>MODELS, MOLECULAR, TEACHING/DEMONSTRATION AID</t>
  </si>
  <si>
    <t>H9502</t>
  </si>
  <si>
    <t>GLOBES, WORLD</t>
  </si>
  <si>
    <t>H9520</t>
  </si>
  <si>
    <t>TEACHING/DEMONSTRATION UNITS, PHYSICS/NUCLEAR SCI</t>
  </si>
  <si>
    <t>H9522</t>
  </si>
  <si>
    <t>TEACHING/DEMONSTRATION UNITS, HYDRAULIC</t>
  </si>
  <si>
    <t>H9523</t>
  </si>
  <si>
    <t>TEACHING/DEMONSTRATION UNITS, ELECTRICAL/ELECTRONIC</t>
  </si>
  <si>
    <t>H9526</t>
  </si>
  <si>
    <t>TEACHING/DEMONSTRATION UNITS, GEOLOGICAL</t>
  </si>
  <si>
    <t>H9527</t>
  </si>
  <si>
    <t>TEACHING/DEMONSTRATION UNITS, ECOLOGICAL</t>
  </si>
  <si>
    <t>H9540</t>
  </si>
  <si>
    <t>TEACHING/DEMONSTRATION UNITS, AUDIO/VISUAL MEDIA</t>
  </si>
  <si>
    <t>H9541</t>
  </si>
  <si>
    <t>TEACHING/DEMONSTRATION UNITS, HEAT TRANSFER APPARATUS</t>
  </si>
  <si>
    <t>H9542</t>
  </si>
  <si>
    <t>TEACHING/DEMONSTRATION UNITS, MOVEMENT/ROB0TIC</t>
  </si>
  <si>
    <t>H9543</t>
  </si>
  <si>
    <t>TEACHING/DEMONSTRATION UNITS, COMPUTER PROCESSING</t>
  </si>
  <si>
    <t>H9544</t>
  </si>
  <si>
    <t>TEACHING/DEMONSTRATION UNITS, LOGIC SYSTEMS</t>
  </si>
  <si>
    <t>H9547</t>
  </si>
  <si>
    <t>TEACHING/DEMONSTRATION UNITS, SIGHT, AUDITORY, &amp; SPEECH</t>
  </si>
  <si>
    <t>H9549</t>
  </si>
  <si>
    <t>LEARNING LABS/CARRELS/BOOTHS, TEACHING AIDS</t>
  </si>
  <si>
    <t>H9550</t>
  </si>
  <si>
    <t>VOCATIONS ASSESSMENT AIDS, TEACHING</t>
  </si>
  <si>
    <t>H9593</t>
  </si>
  <si>
    <t>QUESTION/RESPONSE EQUIPMENT, TEACHING</t>
  </si>
  <si>
    <t>J0010</t>
  </si>
  <si>
    <t>CYCLES, NOT SELF-PROPELLED</t>
  </si>
  <si>
    <t>J0030</t>
  </si>
  <si>
    <t>WAGONS, NOT SELF-PROPELLED</t>
  </si>
  <si>
    <t>J0060</t>
  </si>
  <si>
    <t>TRAILERS,BOAT,UTILITY,CAMPER,PIPE,FLATBEDS,STAKE,ENCLOSED TANK&amp;SPECIAL</t>
  </si>
  <si>
    <t>J0084</t>
  </si>
  <si>
    <t>TRUCK BODIES, UTILITY</t>
  </si>
  <si>
    <t>J2010</t>
  </si>
  <si>
    <t>MOTOCYCLES, MOPEDS, &amp; TRUCKSTERS</t>
  </si>
  <si>
    <t>J2090</t>
  </si>
  <si>
    <t>SNOWMOBILES</t>
  </si>
  <si>
    <t>J2310</t>
  </si>
  <si>
    <t>AUTOMOBILES AND STATION WAGONS</t>
  </si>
  <si>
    <t>J2331</t>
  </si>
  <si>
    <t>VANS, PASSENGER CARRYING</t>
  </si>
  <si>
    <t>J2355</t>
  </si>
  <si>
    <t>AMBULANCES</t>
  </si>
  <si>
    <t>J2378</t>
  </si>
  <si>
    <t>BUSES, JITNEYS, &amp; MINIS</t>
  </si>
  <si>
    <t>J2390</t>
  </si>
  <si>
    <t>MOTOR COACHES</t>
  </si>
  <si>
    <t>J3320</t>
  </si>
  <si>
    <t>TRUCKS/VANS, CARGO CARRYING</t>
  </si>
  <si>
    <t>J3324</t>
  </si>
  <si>
    <t>TRUCKS/VANS, EQUIPPED W/FREE-STANDING EQUIPMENT, REPAIR/MAINTENANCE</t>
  </si>
  <si>
    <t>J3326</t>
  </si>
  <si>
    <t>TRUCKS/VANS, EQUIPPED W/FREE-STANDING EQUIPMENT, ELECTRICAL/ELECTRONIC</t>
  </si>
  <si>
    <t>J3328</t>
  </si>
  <si>
    <t>TRUCKS/VANS, EQUIPPED W/FREE-STANDING EQUIPMENT, MACHINERY</t>
  </si>
  <si>
    <t>J3340</t>
  </si>
  <si>
    <t>JEEPS,LAND CRUISERS, &amp; COMBINATION PASSENGER/CARGO,  O/T STATION WAGONS</t>
  </si>
  <si>
    <t>J3350</t>
  </si>
  <si>
    <t>TRUCKS, PICK-UPS</t>
  </si>
  <si>
    <t>J3362</t>
  </si>
  <si>
    <t>TRUCKS/TRACTORS, CAB &amp; CHASSIS ONLY</t>
  </si>
  <si>
    <t>J3374</t>
  </si>
  <si>
    <t>TRUCKS, EMERGENCY, FIRE</t>
  </si>
  <si>
    <t>J3379</t>
  </si>
  <si>
    <t>TRUCKS, EMERGENCY/SECURITY, ACCESSORIES</t>
  </si>
  <si>
    <t>J3390</t>
  </si>
  <si>
    <t>TRUCKS, BULK HAULERS, WET &amp; DRY</t>
  </si>
  <si>
    <t>J3392</t>
  </si>
  <si>
    <t>TRUCKS, GARBAGE</t>
  </si>
  <si>
    <t>J3394</t>
  </si>
  <si>
    <t>TRUCKS, REFRIGERATED</t>
  </si>
  <si>
    <t>J3396</t>
  </si>
  <si>
    <t>TRUCKS, SPECIALLY OUTFITTED</t>
  </si>
  <si>
    <t>J3398</t>
  </si>
  <si>
    <t>TRUCKS, FLATBED &amp; STAKE</t>
  </si>
  <si>
    <t>J5020</t>
  </si>
  <si>
    <t>ENGINES, MARINE, OUTBOARD</t>
  </si>
  <si>
    <t>J5051</t>
  </si>
  <si>
    <t>BOATS, RIGID HULL TYPE</t>
  </si>
  <si>
    <t>J5055</t>
  </si>
  <si>
    <t>BOATS, INFLATABLE AND/OR COLLAPSIBLE, INCL RAFTS</t>
  </si>
  <si>
    <t>J5060</t>
  </si>
  <si>
    <t>SUBMARINES</t>
  </si>
  <si>
    <t>J5070</t>
  </si>
  <si>
    <t>SHIPS</t>
  </si>
  <si>
    <t>J5090</t>
  </si>
  <si>
    <t>BOAT/WATERCRAFT ACCESSORIES</t>
  </si>
  <si>
    <t>J5800</t>
  </si>
  <si>
    <t>AIRCRAFT, HOT AIR BALLOONS</t>
  </si>
  <si>
    <t>J5810</t>
  </si>
  <si>
    <t>AIRPLANES AND HELICOPTERS</t>
  </si>
  <si>
    <t>J6010</t>
  </si>
  <si>
    <t>REMOTE OPERATED VEHICLES, IN WATER</t>
  </si>
  <si>
    <t>J7210</t>
  </si>
  <si>
    <t>LIFTS &amp; LEVELERS INCL ACCESSORIES</t>
  </si>
  <si>
    <t>J7221</t>
  </si>
  <si>
    <t>HOISTS, INCL CHAIN AND CABLE</t>
  </si>
  <si>
    <t>J7226</t>
  </si>
  <si>
    <t>CRANES, OVERHEAD TRAVEL, GANTRY, JIB, TOWER, MOBILE/FLOOR</t>
  </si>
  <si>
    <t>J7230</t>
  </si>
  <si>
    <t>WINCHES</t>
  </si>
  <si>
    <t>J7290</t>
  </si>
  <si>
    <t>PULLING &amp; PUSHING DEVICES FOR MATERIAL HANDLING</t>
  </si>
  <si>
    <t>J7421</t>
  </si>
  <si>
    <t>CONVEYORS, INDUSTRIAL</t>
  </si>
  <si>
    <t>J7490</t>
  </si>
  <si>
    <t>DOCKS, BOARDS, &amp; RAMPS, LOADING</t>
  </si>
  <si>
    <t>J7611</t>
  </si>
  <si>
    <t>TRUCKS &amp; CARTS, W/O POWER OR LIFT, INCL UTILITY</t>
  </si>
  <si>
    <t>J7612</t>
  </si>
  <si>
    <t>DOLLIES, W/O POWER OR LIFT</t>
  </si>
  <si>
    <t>J7621</t>
  </si>
  <si>
    <t>TRUCKS, PALLET, W/LIFT, W/O POWER</t>
  </si>
  <si>
    <t>J7622</t>
  </si>
  <si>
    <t>STACKERS, WHEELED, HYDRAULIC LIFT, W/O POWER</t>
  </si>
  <si>
    <t>J7623</t>
  </si>
  <si>
    <t>DOLLIES, WHEELED, W/O POWER, W/LIFT</t>
  </si>
  <si>
    <t>J7710</t>
  </si>
  <si>
    <t>TRUCKS, LIFT, PLATFORM, SELF-PROPELLING</t>
  </si>
  <si>
    <t>J7721</t>
  </si>
  <si>
    <t>TRUCKS, FORKLIFT</t>
  </si>
  <si>
    <t>J7732</t>
  </si>
  <si>
    <t>TRUCKS, PALLET, W/POWER</t>
  </si>
  <si>
    <t>J7740</t>
  </si>
  <si>
    <t>DOLLIES, POWERED, W/LIFT</t>
  </si>
  <si>
    <t>J7742</t>
  </si>
  <si>
    <t>DOLLIES &amp; TRUCKS, POWERED, W/O LIFT</t>
  </si>
  <si>
    <t>J9242</t>
  </si>
  <si>
    <t>CONTAINERS, SHIPPING</t>
  </si>
  <si>
    <t>J9250</t>
  </si>
  <si>
    <t>CRATES, TRANSPORT, INCL INSTRUMENTATION</t>
  </si>
  <si>
    <t>J9282</t>
  </si>
  <si>
    <t>CONTAINERS, REFUSE, INCL DUMPSTERS</t>
  </si>
  <si>
    <t>J9720</t>
  </si>
  <si>
    <t>PACKAGING MACHINES,INCL PACKAGERS,SEALERS,TYING,BOXMAKERS,PAPER BALERS&amp;CLOPAY</t>
  </si>
  <si>
    <t>J9792</t>
  </si>
  <si>
    <t>TABLES, PACKAGING, VIBRATION TYPE</t>
  </si>
  <si>
    <t>J9802</t>
  </si>
  <si>
    <t>TABLES, WORK, BENCHES, &amp; STANDS</t>
  </si>
  <si>
    <t>J9810</t>
  </si>
  <si>
    <t>CABINETS, STORAGE, KEY</t>
  </si>
  <si>
    <t>J9811</t>
  </si>
  <si>
    <t>SPOOLS, RACKS, HOLDERS, BINS, SHELVING, INDUSTRIAL</t>
  </si>
  <si>
    <t>J9814</t>
  </si>
  <si>
    <t>CABINETS, STORAGE, GENERAL PURPOSE, METAL &amp; FIBERGLASS INCL SYSTEMS</t>
  </si>
  <si>
    <t>J9815</t>
  </si>
  <si>
    <t>CABINETS, STORAGE, GENERAL PURPOSE, LAMINATE OR WOOD, INCL SYSTEMS</t>
  </si>
  <si>
    <t>J9816</t>
  </si>
  <si>
    <t>CABINETS, TOOLS</t>
  </si>
  <si>
    <t>J9818</t>
  </si>
  <si>
    <t>CABINETS, SAFETY</t>
  </si>
  <si>
    <t>J9881</t>
  </si>
  <si>
    <t>TANKS, VESSELS, &amp; ACCESSORIES INCL  OIL &amp; WATER STORAGE</t>
  </si>
  <si>
    <t>K0000</t>
  </si>
  <si>
    <t>BAR BELLS, DUMB BELLS INCL SETS &amp; RACKS</t>
  </si>
  <si>
    <t>K0010</t>
  </si>
  <si>
    <t>MATS, GYM</t>
  </si>
  <si>
    <t>K0030</t>
  </si>
  <si>
    <t>ROWING MACHINES</t>
  </si>
  <si>
    <t>K0032</t>
  </si>
  <si>
    <t>TREADMILLS, HUMAN</t>
  </si>
  <si>
    <t>K0034</t>
  </si>
  <si>
    <t>CYCLES, EXERCISE &amp; TRAINING INCL BICYCLES</t>
  </si>
  <si>
    <t>K0036</t>
  </si>
  <si>
    <t>EXERCISE EQUIPMENT, OUTDOOR INCL ORTHOTRON &amp; ORTHOTRON SYSTEMS</t>
  </si>
  <si>
    <t>K0040</t>
  </si>
  <si>
    <t>VAULTING HORSES, BARS, &amp; POMMEL</t>
  </si>
  <si>
    <t>K0041</t>
  </si>
  <si>
    <t>RINGS, GYMNASTIC</t>
  </si>
  <si>
    <t>K0042</t>
  </si>
  <si>
    <t>BALANCE BEAMS</t>
  </si>
  <si>
    <t>K0060</t>
  </si>
  <si>
    <t>TRAMPOLINES</t>
  </si>
  <si>
    <t>K0061</t>
  </si>
  <si>
    <t>BENCHES, FOR GENERAL GYMNASTICS &amp; EXERCISE</t>
  </si>
  <si>
    <t>K0069</t>
  </si>
  <si>
    <t>GYMNASIUM EQUIPMENT ACCESSORIES</t>
  </si>
  <si>
    <t>K0080</t>
  </si>
  <si>
    <t>SCOREBOARDS &amp; TIMERS</t>
  </si>
  <si>
    <t>K0100</t>
  </si>
  <si>
    <t>PASSING MACHINES, FOOTBALL</t>
  </si>
  <si>
    <t>K0102</t>
  </si>
  <si>
    <t>SLEDS, FOOTBALL, BLOCKING</t>
  </si>
  <si>
    <t>K0104</t>
  </si>
  <si>
    <t>GOAL POSTS, FOOTBALL</t>
  </si>
  <si>
    <t>K0120</t>
  </si>
  <si>
    <t>BACKSTOPS &amp; PITCHING MACHINES, BASEBALL</t>
  </si>
  <si>
    <t>K0140</t>
  </si>
  <si>
    <t>BACKBOARDS, BASKETBALL</t>
  </si>
  <si>
    <t>K0143</t>
  </si>
  <si>
    <t>PRACTICE EQUIPMENT, BASKETBALL</t>
  </si>
  <si>
    <t>K0160</t>
  </si>
  <si>
    <t>GOALS, SOCCER</t>
  </si>
  <si>
    <t>K0161</t>
  </si>
  <si>
    <t>SOCCER &amp; RUGBY SCRIMMAGE &amp; SCRUM MACHINES</t>
  </si>
  <si>
    <t>K0170</t>
  </si>
  <si>
    <t>GOAL POSTS, HOCKER</t>
  </si>
  <si>
    <t>K0300</t>
  </si>
  <si>
    <t>STANDARDS &amp; PITS, POLE VAULT &amp; RUNNING</t>
  </si>
  <si>
    <t>K0310</t>
  </si>
  <si>
    <t>TRAINING UNITS &amp; SYSTEMS, FIELD &amp; TRACK</t>
  </si>
  <si>
    <t>K0320</t>
  </si>
  <si>
    <t>DISCUS EQUIPMENT, FIELD &amp; TRACK</t>
  </si>
  <si>
    <t>K0390</t>
  </si>
  <si>
    <t>FIELD &amp; TRACK ACCESSORIES</t>
  </si>
  <si>
    <t>K0402</t>
  </si>
  <si>
    <t>BALL MACHINES, TENNIS</t>
  </si>
  <si>
    <t>K0409</t>
  </si>
  <si>
    <t>TENNIS EQUIPMENT, O/T K0400/K0408</t>
  </si>
  <si>
    <t>K0410</t>
  </si>
  <si>
    <t>TUNERS &amp; CALIBRATORS FOR SNOW SKIS</t>
  </si>
  <si>
    <t>K0420</t>
  </si>
  <si>
    <t>PRACTICE MACHINES, VOLLEYBALL</t>
  </si>
  <si>
    <t>K0423</t>
  </si>
  <si>
    <t>UPRIGHTS, VOLLEYBALL</t>
  </si>
  <si>
    <t>K0430</t>
  </si>
  <si>
    <t>BOXING EQUIPMENT</t>
  </si>
  <si>
    <t>K0532</t>
  </si>
  <si>
    <t>TABLES, POOL, BILLIARD, FOOSBALL, &amp; TABLE TENNIS</t>
  </si>
  <si>
    <t>K0553</t>
  </si>
  <si>
    <t>VIDEO GAMES &amp; PINBALL MACHINES</t>
  </si>
  <si>
    <t>K0559</t>
  </si>
  <si>
    <t>RECREATIONAL GAMES &amp; ACCESSORIES O/T K0530/K0558</t>
  </si>
  <si>
    <t>K0570</t>
  </si>
  <si>
    <t>PLAYGROUND EQUIPMENT</t>
  </si>
  <si>
    <t>K0572</t>
  </si>
  <si>
    <t>RAMPS, SKATEBOARD</t>
  </si>
  <si>
    <t>K0580</t>
  </si>
  <si>
    <t>FURNITURE, OUTDOOR</t>
  </si>
  <si>
    <t>K0600</t>
  </si>
  <si>
    <t>DIVING BOARDS, SWIMMING POOL</t>
  </si>
  <si>
    <t>K0601</t>
  </si>
  <si>
    <t>CLEANERS, SWIMMING POOL, AUTOMATIC, &amp; COVERS</t>
  </si>
  <si>
    <t>K0610</t>
  </si>
  <si>
    <t>GOALS, WATER POLO</t>
  </si>
  <si>
    <t>K0613</t>
  </si>
  <si>
    <t>TRAINING DEVICES, SWIMMING</t>
  </si>
  <si>
    <t>K0630</t>
  </si>
  <si>
    <t>WINDSURFERS, SAILBOARDS &amp; JET SKIS</t>
  </si>
  <si>
    <t>K0650</t>
  </si>
  <si>
    <t>FISHING EQUIPMENT</t>
  </si>
  <si>
    <t>K0672</t>
  </si>
  <si>
    <t>HOT TUBS, SPAS, &amp; SAUNAS</t>
  </si>
  <si>
    <t>K0800</t>
  </si>
  <si>
    <t>BLEACHERS &amp; JUDGES STANDS</t>
  </si>
  <si>
    <t>K2011</t>
  </si>
  <si>
    <t>GUNS</t>
  </si>
  <si>
    <t>K2020</t>
  </si>
  <si>
    <t>SAFES</t>
  </si>
  <si>
    <t>K2030</t>
  </si>
  <si>
    <t>DETECTORS, SECURITY &amp; PROXIMITY</t>
  </si>
  <si>
    <t>K2050</t>
  </si>
  <si>
    <t>INVESTIGATION TOOLS &amp; EQUIPMENT, POLICE</t>
  </si>
  <si>
    <t>K2060</t>
  </si>
  <si>
    <t>CASH REGISTERS</t>
  </si>
  <si>
    <t>K2061</t>
  </si>
  <si>
    <t>DISPENSERS, CASH</t>
  </si>
  <si>
    <t>K2062</t>
  </si>
  <si>
    <t>CHANGERS, MONEY, INCL COIN &amp; BILL COUNTERS</t>
  </si>
  <si>
    <t>K2066</t>
  </si>
  <si>
    <t>PARKING LOT EQUIPMENT, INCL TICKET DISPENSERS</t>
  </si>
  <si>
    <t>K2068</t>
  </si>
  <si>
    <t>DISPENSERS, CARD, MISCELLANEOUS, INCL DATA</t>
  </si>
  <si>
    <t>K3180</t>
  </si>
  <si>
    <t>DIVING SUITS, WET &amp; DRY</t>
  </si>
  <si>
    <t>K3510</t>
  </si>
  <si>
    <t>BREATHERS, AIR, SURVIVAL</t>
  </si>
  <si>
    <t>K3512</t>
  </si>
  <si>
    <t>EVACUATORS, PERSONNEL SAFETY</t>
  </si>
  <si>
    <t>K3513</t>
  </si>
  <si>
    <t>EXTRACTORS, PERSONNEL SAFETY</t>
  </si>
  <si>
    <t>K3540</t>
  </si>
  <si>
    <t>MARKERS, LAND, TRAFFIC/AISLE</t>
  </si>
  <si>
    <t>K3541</t>
  </si>
  <si>
    <t>MARKERS, WATER, TRAFFIC/AISLE</t>
  </si>
  <si>
    <t>K3711</t>
  </si>
  <si>
    <t>BRACES, ATHLETIC, FOR PROTECTION</t>
  </si>
  <si>
    <t>K6000</t>
  </si>
  <si>
    <t>FIRE PROTECTION EQUIPMENT, SMOKE AND HEAT DETECTORS &amp; FIRE EXTNGUISHERS</t>
  </si>
  <si>
    <t>K6020</t>
  </si>
  <si>
    <t>DISPOSALS, BOMB &amp; CHEMICAL</t>
  </si>
  <si>
    <t>K8003</t>
  </si>
  <si>
    <t>AQUARIUMS &amp; TANKS</t>
  </si>
  <si>
    <t>K8006</t>
  </si>
  <si>
    <t>ELECTROFISHERS</t>
  </si>
  <si>
    <t>K8040</t>
  </si>
  <si>
    <t>GENERATORS, WATER WAVE, FOG &amp; WIND, INCL WIND TUNNELS</t>
  </si>
  <si>
    <t>K9906</t>
  </si>
  <si>
    <t>CAPITALIZED DURABLE SUPPLIES</t>
  </si>
  <si>
    <t>K9915</t>
  </si>
  <si>
    <t>SPECIALIZED LIFE OVERRIDE-15 YEARS</t>
  </si>
  <si>
    <t>2025-26 RENEWAL RECHARGE PROPOSAL</t>
  </si>
  <si>
    <t>Profile ID</t>
  </si>
  <si>
    <t>Equipment purchased on or before December 31, 2023 that has not been previously depreciated on a recharge may not be included on the recharge.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</si>
</sst>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quot;$&quot;#,##0"/>
    <numFmt numFmtId="165" formatCode="m/d/yy;@"/>
    <numFmt numFmtId="166" formatCode="_(&quot;$&quot;* #,##0_);_(&quot;$&quot;* \(#,##0\);_(&quot;$&quot;* &quot;-&quot;??_);_(@_)"/>
    <numFmt numFmtId="167" formatCode="mm/dd/yy;@"/>
    <numFmt numFmtId="168" formatCode="&quot;$&quot;#,##0.00"/>
    <numFmt numFmtId="169" formatCode="mm/yy"/>
    <numFmt numFmtId="170" formatCode="&quot;$&quot;0.00;\-&quot;$&quot;0.00;;@"/>
    <numFmt numFmtId="171" formatCode="0.0%"/>
  </numFmts>
  <fonts count="40" x14ac:knownFonts="1">
    <font>
      <sz val="12"/>
      <name val="Helv"/>
    </font>
    <font>
      <sz val="11"/>
      <color theme="1"/>
      <name val="Calibri"/>
      <family val="2"/>
      <scheme val="minor"/>
    </font>
    <font>
      <b/>
      <sz val="14"/>
      <name val="Calibri"/>
      <family val="2"/>
      <scheme val="minor"/>
    </font>
    <font>
      <sz val="12"/>
      <name val="Calibri"/>
      <family val="2"/>
      <scheme val="minor"/>
    </font>
    <font>
      <sz val="10"/>
      <name val="Arial"/>
      <family val="2"/>
    </font>
    <font>
      <sz val="6"/>
      <name val="Calibri"/>
      <family val="2"/>
      <scheme val="minor"/>
    </font>
    <font>
      <sz val="12"/>
      <name val="Calibri"/>
      <family val="2"/>
      <scheme val="minor"/>
    </font>
    <font>
      <sz val="14"/>
      <name val="Calibri"/>
      <family val="2"/>
      <scheme val="minor"/>
    </font>
    <font>
      <u/>
      <sz val="14"/>
      <name val="Calibri"/>
      <family val="2"/>
      <scheme val="minor"/>
    </font>
    <font>
      <b/>
      <sz val="14"/>
      <color theme="8" tint="-0.499984740745262"/>
      <name val="Calibri"/>
      <family val="2"/>
      <scheme val="minor"/>
    </font>
    <font>
      <b/>
      <sz val="14"/>
      <color theme="5" tint="-0.499984740745262"/>
      <name val="Calibri"/>
      <family val="2"/>
      <scheme val="minor"/>
    </font>
    <font>
      <b/>
      <i/>
      <sz val="14"/>
      <name val="Calibri"/>
      <family val="2"/>
      <scheme val="minor"/>
    </font>
    <font>
      <sz val="14"/>
      <color rgb="FFFF0000"/>
      <name val="Calibri"/>
      <family val="2"/>
      <scheme val="minor"/>
    </font>
    <font>
      <i/>
      <sz val="14"/>
      <name val="Calibri"/>
      <family val="2"/>
      <scheme val="minor"/>
    </font>
    <font>
      <b/>
      <sz val="20"/>
      <name val="Calibri"/>
      <family val="2"/>
      <scheme val="minor"/>
    </font>
    <font>
      <b/>
      <sz val="16"/>
      <name val="Calibri"/>
      <family val="2"/>
      <scheme val="minor"/>
    </font>
    <font>
      <b/>
      <sz val="12"/>
      <name val="Calibri"/>
      <family val="2"/>
      <scheme val="minor"/>
    </font>
    <font>
      <sz val="12"/>
      <color rgb="FFFF0000"/>
      <name val="Calibri"/>
      <family val="2"/>
      <scheme val="minor"/>
    </font>
    <font>
      <sz val="12"/>
      <name val="Calibri"/>
      <family val="2"/>
    </font>
    <font>
      <b/>
      <sz val="14"/>
      <color indexed="81"/>
      <name val="Tahoma"/>
      <family val="2"/>
    </font>
    <font>
      <b/>
      <sz val="12"/>
      <color indexed="81"/>
      <name val="Tahoma"/>
      <family val="2"/>
    </font>
    <font>
      <b/>
      <sz val="9"/>
      <color indexed="81"/>
      <name val="Tahoma"/>
      <family val="2"/>
    </font>
    <font>
      <sz val="12"/>
      <color indexed="81"/>
      <name val="Tahoma"/>
      <family val="2"/>
    </font>
    <font>
      <sz val="10"/>
      <color theme="1"/>
      <name val="Tahoma"/>
      <family val="2"/>
    </font>
    <font>
      <sz val="14"/>
      <color rgb="FF002060"/>
      <name val="Calibri"/>
      <family val="2"/>
      <scheme val="minor"/>
    </font>
    <font>
      <sz val="14"/>
      <color theme="5" tint="-0.499984740745262"/>
      <name val="Calibri"/>
      <family val="2"/>
      <scheme val="minor"/>
    </font>
    <font>
      <sz val="14"/>
      <color theme="8" tint="-0.499984740745262"/>
      <name val="Calibri"/>
      <family val="2"/>
      <scheme val="minor"/>
    </font>
    <font>
      <sz val="11"/>
      <name val="Calibri"/>
      <family val="2"/>
      <scheme val="minor"/>
    </font>
    <font>
      <u/>
      <sz val="13"/>
      <name val="Calibri"/>
      <family val="2"/>
      <scheme val="minor"/>
    </font>
    <font>
      <sz val="12"/>
      <color rgb="FFC00000"/>
      <name val="Calibri"/>
      <family val="2"/>
      <scheme val="minor"/>
    </font>
    <font>
      <u/>
      <sz val="12"/>
      <color theme="10"/>
      <name val="Helv"/>
    </font>
    <font>
      <i/>
      <sz val="12"/>
      <name val="Calibri"/>
      <family val="2"/>
      <scheme val="minor"/>
    </font>
    <font>
      <u/>
      <sz val="12"/>
      <color rgb="FF0000FF"/>
      <name val="Calibri"/>
      <family val="2"/>
      <scheme val="minor"/>
    </font>
    <font>
      <sz val="12"/>
      <color rgb="FF0000FF"/>
      <name val="Calibri"/>
      <family val="2"/>
      <scheme val="minor"/>
    </font>
    <font>
      <b/>
      <sz val="13"/>
      <name val="Calibri"/>
      <family val="2"/>
      <scheme val="minor"/>
    </font>
    <font>
      <b/>
      <sz val="12"/>
      <color indexed="81"/>
      <name val="Calibri"/>
      <family val="2"/>
      <scheme val="minor"/>
    </font>
    <font>
      <sz val="12"/>
      <name val="Helv"/>
    </font>
    <font>
      <sz val="12"/>
      <color indexed="81"/>
      <name val="Calibri"/>
      <family val="2"/>
      <scheme val="minor"/>
    </font>
    <font>
      <sz val="12"/>
      <color theme="0"/>
      <name val="Calibri"/>
      <family val="2"/>
      <scheme val="minor"/>
    </font>
    <font>
      <b/>
      <sz val="11"/>
      <color theme="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indexed="9"/>
        <bgColor indexed="9"/>
      </patternFill>
    </fill>
    <fill>
      <patternFill patternType="solid">
        <fgColor rgb="FFFFFF99"/>
        <bgColor indexed="64"/>
      </patternFill>
    </fill>
    <fill>
      <patternFill patternType="solid">
        <fgColor theme="0" tint="-0.14999847407452621"/>
        <bgColor indexed="22"/>
      </patternFill>
    </fill>
  </fills>
  <borders count="1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bottom/>
      <diagonal/>
    </border>
    <border>
      <left style="medium">
        <color indexed="8"/>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style="medium">
        <color auto="1"/>
      </left>
      <right/>
      <top style="medium">
        <color auto="1"/>
      </top>
      <bottom/>
      <diagonal/>
    </border>
    <border>
      <left/>
      <right/>
      <top style="medium">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style="medium">
        <color auto="1"/>
      </right>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style="thick">
        <color theme="5" tint="-0.499984740745262"/>
      </left>
      <right/>
      <top/>
      <bottom style="thick">
        <color theme="5" tint="-0.499984740745262"/>
      </bottom>
      <diagonal/>
    </border>
    <border>
      <left/>
      <right style="thick">
        <color theme="5" tint="-0.499984740745262"/>
      </right>
      <top/>
      <bottom style="thick">
        <color theme="5" tint="-0.499984740745262"/>
      </bottom>
      <diagonal/>
    </border>
    <border>
      <left/>
      <right/>
      <top/>
      <bottom style="thick">
        <color theme="5" tint="-0.499984740745262"/>
      </bottom>
      <diagonal/>
    </border>
    <border>
      <left style="medium">
        <color indexed="64"/>
      </left>
      <right/>
      <top/>
      <bottom/>
      <diagonal/>
    </border>
    <border>
      <left style="medium">
        <color auto="1"/>
      </left>
      <right/>
      <top/>
      <bottom style="medium">
        <color auto="1"/>
      </bottom>
      <diagonal/>
    </border>
    <border>
      <left/>
      <right style="thick">
        <color theme="5" tint="-0.499984740745262"/>
      </right>
      <top/>
      <bottom/>
      <diagonal/>
    </border>
    <border>
      <left style="thin">
        <color auto="1"/>
      </left>
      <right/>
      <top/>
      <bottom style="thick">
        <color theme="8" tint="-0.499984740745262"/>
      </bottom>
      <diagonal/>
    </border>
    <border>
      <left/>
      <right/>
      <top/>
      <bottom style="thick">
        <color theme="8" tint="-0.499984740745262"/>
      </bottom>
      <diagonal/>
    </border>
    <border>
      <left/>
      <right/>
      <top style="thin">
        <color indexed="64"/>
      </top>
      <bottom/>
      <diagonal/>
    </border>
    <border>
      <left style="thick">
        <color theme="8" tint="-0.499984740745262"/>
      </left>
      <right/>
      <top style="thick">
        <color theme="8" tint="-0.499984740745262"/>
      </top>
      <bottom/>
      <diagonal/>
    </border>
    <border>
      <left/>
      <right/>
      <top style="thick">
        <color theme="8" tint="-0.499984740745262"/>
      </top>
      <bottom/>
      <diagonal/>
    </border>
    <border>
      <left/>
      <right style="thick">
        <color theme="8" tint="-0.499984740745262"/>
      </right>
      <top style="thick">
        <color theme="8" tint="-0.499984740745262"/>
      </top>
      <bottom/>
      <diagonal/>
    </border>
    <border>
      <left style="thick">
        <color theme="8" tint="-0.499984740745262"/>
      </left>
      <right/>
      <top/>
      <bottom style="thick">
        <color theme="8" tint="-0.499984740745262"/>
      </bottom>
      <diagonal/>
    </border>
    <border>
      <left/>
      <right style="thick">
        <color theme="8" tint="-0.499984740745262"/>
      </right>
      <top/>
      <bottom style="thick">
        <color theme="8" tint="-0.499984740745262"/>
      </bottom>
      <diagonal/>
    </border>
    <border>
      <left style="thin">
        <color indexed="64"/>
      </left>
      <right/>
      <top style="thin">
        <color indexed="64"/>
      </top>
      <bottom/>
      <diagonal/>
    </border>
    <border>
      <left style="thick">
        <color theme="5" tint="-0.499984740745262"/>
      </left>
      <right/>
      <top style="thick">
        <color theme="8" tint="-0.499984740745262"/>
      </top>
      <bottom/>
      <diagonal/>
    </border>
    <border>
      <left/>
      <right style="thin">
        <color auto="1"/>
      </right>
      <top/>
      <bottom style="thick">
        <color theme="8" tint="-0.499984740745262"/>
      </bottom>
      <diagonal/>
    </border>
    <border>
      <left style="medium">
        <color indexed="64"/>
      </left>
      <right/>
      <top/>
      <bottom/>
      <diagonal/>
    </border>
    <border>
      <left style="thin">
        <color indexed="64"/>
      </left>
      <right/>
      <top style="thin">
        <color indexed="64"/>
      </top>
      <bottom style="thin">
        <color indexed="64"/>
      </bottom>
      <diagonal/>
    </border>
    <border>
      <left/>
      <right style="thick">
        <color theme="5" tint="-0.499984740745262"/>
      </right>
      <top style="thick">
        <color theme="8" tint="-0.499984740745262"/>
      </top>
      <bottom/>
      <diagonal/>
    </border>
    <border>
      <left style="thick">
        <color theme="5" tint="-0.499984740745262"/>
      </left>
      <right/>
      <top/>
      <bottom/>
      <diagonal/>
    </border>
    <border>
      <left style="thick">
        <color theme="8" tint="-0.499984740745262"/>
      </left>
      <right/>
      <top/>
      <bottom style="thick">
        <color theme="5" tint="-0.499984740745262"/>
      </bottom>
      <diagonal/>
    </border>
    <border>
      <left/>
      <right/>
      <top style="medium">
        <color indexed="64"/>
      </top>
      <bottom style="medium">
        <color indexed="64"/>
      </bottom>
      <diagonal/>
    </border>
    <border>
      <left/>
      <right/>
      <top style="medium">
        <color indexed="64"/>
      </top>
      <bottom style="thin">
        <color indexed="64"/>
      </bottom>
      <diagonal/>
    </border>
    <border>
      <left style="thin">
        <color auto="1"/>
      </left>
      <right/>
      <top/>
      <bottom style="thin">
        <color auto="1"/>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auto="1"/>
      </top>
      <bottom/>
      <diagonal/>
    </border>
    <border>
      <left/>
      <right style="thin">
        <color indexed="64"/>
      </right>
      <top style="medium">
        <color auto="1"/>
      </top>
      <bottom/>
      <diagonal/>
    </border>
    <border>
      <left/>
      <right style="medium">
        <color indexed="64"/>
      </right>
      <top style="medium">
        <color indexed="64"/>
      </top>
      <bottom style="medium">
        <color auto="1"/>
      </bottom>
      <diagonal/>
    </border>
    <border>
      <left style="medium">
        <color indexed="64"/>
      </left>
      <right/>
      <top style="medium">
        <color auto="1"/>
      </top>
      <bottom style="medium">
        <color auto="1"/>
      </bottom>
      <diagonal/>
    </border>
    <border>
      <left/>
      <right/>
      <top style="thin">
        <color indexed="64"/>
      </top>
      <bottom/>
      <diagonal/>
    </border>
    <border>
      <left/>
      <right style="thin">
        <color indexed="64"/>
      </right>
      <top/>
      <bottom/>
      <diagonal/>
    </border>
    <border>
      <left/>
      <right style="thin">
        <color auto="1"/>
      </right>
      <top style="thin">
        <color auto="1"/>
      </top>
      <bottom style="thin">
        <color auto="1"/>
      </bottom>
      <diagonal/>
    </border>
    <border>
      <left style="medium">
        <color auto="1"/>
      </left>
      <right/>
      <top/>
      <bottom/>
      <diagonal/>
    </border>
    <border>
      <left/>
      <right style="medium">
        <color auto="1"/>
      </right>
      <top style="medium">
        <color auto="1"/>
      </top>
      <bottom/>
      <diagonal/>
    </border>
    <border>
      <left/>
      <right/>
      <top style="thin">
        <color auto="1"/>
      </top>
      <bottom/>
      <diagonal/>
    </border>
    <border>
      <left/>
      <right style="medium">
        <color indexed="64"/>
      </right>
      <top/>
      <bottom style="medium">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indexed="8"/>
      </left>
      <right style="medium">
        <color indexed="64"/>
      </right>
      <top style="thin">
        <color indexed="64"/>
      </top>
      <bottom style="medium">
        <color indexed="64"/>
      </bottom>
      <diagonal/>
    </border>
    <border>
      <left/>
      <right/>
      <top style="medium">
        <color auto="1"/>
      </top>
      <bottom/>
      <diagonal/>
    </border>
    <border>
      <left/>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style="medium">
        <color indexed="64"/>
      </right>
      <top/>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auto="1"/>
      </top>
      <bottom style="thin">
        <color auto="1"/>
      </bottom>
      <diagonal/>
    </border>
    <border>
      <left/>
      <right style="thin">
        <color auto="1"/>
      </right>
      <top style="medium">
        <color indexed="64"/>
      </top>
      <bottom style="thin">
        <color auto="1"/>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auto="1"/>
      </right>
      <top style="thin">
        <color indexed="64"/>
      </top>
      <bottom/>
      <diagonal/>
    </border>
    <border>
      <left/>
      <right style="medium">
        <color auto="1"/>
      </right>
      <top/>
      <bottom style="thin">
        <color indexed="64"/>
      </bottom>
      <diagonal/>
    </border>
    <border>
      <left style="thin">
        <color auto="1"/>
      </left>
      <right style="medium">
        <color auto="1"/>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auto="1"/>
      </top>
      <bottom/>
      <diagonal/>
    </border>
    <border>
      <left style="medium">
        <color indexed="64"/>
      </left>
      <right style="medium">
        <color indexed="64"/>
      </right>
      <top style="medium">
        <color indexed="8"/>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64"/>
      </left>
      <right/>
      <top style="medium">
        <color indexed="8"/>
      </top>
      <bottom style="thin">
        <color auto="1"/>
      </bottom>
      <diagonal/>
    </border>
    <border>
      <left/>
      <right/>
      <top style="medium">
        <color indexed="8"/>
      </top>
      <bottom style="thin">
        <color indexed="64"/>
      </bottom>
      <diagonal/>
    </border>
    <border>
      <left style="medium">
        <color indexed="64"/>
      </left>
      <right/>
      <top/>
      <bottom style="medium">
        <color indexed="8"/>
      </bottom>
      <diagonal/>
    </border>
    <border>
      <left/>
      <right/>
      <top/>
      <bottom style="medium">
        <color indexed="8"/>
      </bottom>
      <diagonal/>
    </border>
    <border>
      <left style="medium">
        <color indexed="64"/>
      </left>
      <right/>
      <top style="medium">
        <color indexed="8"/>
      </top>
      <bottom style="medium">
        <color indexed="8"/>
      </bottom>
      <diagonal/>
    </border>
    <border>
      <left/>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64"/>
      </left>
      <right/>
      <top style="thin">
        <color indexed="64"/>
      </top>
      <bottom/>
      <diagonal/>
    </border>
    <border>
      <left/>
      <right style="thin">
        <color indexed="8"/>
      </right>
      <top/>
      <bottom style="thin">
        <color indexed="8"/>
      </bottom>
      <diagonal/>
    </border>
    <border>
      <left style="thin">
        <color indexed="8"/>
      </left>
      <right style="thin">
        <color indexed="64"/>
      </right>
      <top/>
      <bottom style="thin">
        <color indexed="8"/>
      </bottom>
      <diagonal/>
    </border>
    <border>
      <left style="medium">
        <color indexed="64"/>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thin">
        <color indexed="64"/>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auto="1"/>
      </left>
      <right/>
      <top/>
      <bottom style="thin">
        <color auto="1"/>
      </bottom>
      <diagonal/>
    </border>
    <border>
      <left style="thin">
        <color indexed="64"/>
      </left>
      <right style="thin">
        <color indexed="64"/>
      </right>
      <top style="medium">
        <color indexed="64"/>
      </top>
      <bottom style="thin">
        <color auto="1"/>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medium">
        <color indexed="64"/>
      </right>
      <top/>
      <bottom style="thin">
        <color indexed="8"/>
      </bottom>
      <diagonal/>
    </border>
    <border>
      <left style="thin">
        <color indexed="8"/>
      </left>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top style="medium">
        <color indexed="64"/>
      </top>
      <bottom style="medium">
        <color indexed="8"/>
      </bottom>
      <diagonal/>
    </border>
    <border>
      <left/>
      <right/>
      <top/>
      <bottom style="medium">
        <color indexed="64"/>
      </bottom>
      <diagonal/>
    </border>
    <border>
      <left/>
      <right/>
      <top/>
      <bottom style="thin">
        <color indexed="64"/>
      </bottom>
      <diagonal/>
    </border>
    <border>
      <left/>
      <right style="medium">
        <color indexed="8"/>
      </right>
      <top style="medium">
        <color indexed="8"/>
      </top>
      <bottom style="thin">
        <color indexed="64"/>
      </bottom>
      <diagonal/>
    </border>
    <border>
      <left style="medium">
        <color indexed="64"/>
      </left>
      <right/>
      <top style="medium">
        <color indexed="64"/>
      </top>
      <bottom/>
      <diagonal/>
    </border>
    <border>
      <left/>
      <right style="medium">
        <color indexed="8"/>
      </right>
      <top style="medium">
        <color indexed="64"/>
      </top>
      <bottom style="medium">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8"/>
      </bottom>
      <diagonal/>
    </border>
    <border>
      <left/>
      <right style="medium">
        <color indexed="64"/>
      </right>
      <top style="medium">
        <color indexed="64"/>
      </top>
      <bottom/>
      <diagonal/>
    </border>
    <border>
      <left/>
      <right style="medium">
        <color auto="1"/>
      </right>
      <top/>
      <bottom style="medium">
        <color auto="1"/>
      </bottom>
      <diagonal/>
    </border>
    <border>
      <left style="medium">
        <color auto="1"/>
      </left>
      <right/>
      <top/>
      <bottom style="medium">
        <color auto="1"/>
      </bottom>
      <diagonal/>
    </border>
    <border>
      <left/>
      <right/>
      <top style="medium">
        <color indexed="64"/>
      </top>
      <bottom style="medium">
        <color indexed="64"/>
      </bottom>
      <diagonal/>
    </border>
    <border>
      <left/>
      <right style="medium">
        <color indexed="64"/>
      </right>
      <top style="medium">
        <color indexed="64"/>
      </top>
      <bottom/>
      <diagonal/>
    </border>
    <border>
      <left style="medium">
        <color auto="1"/>
      </left>
      <right/>
      <top style="medium">
        <color auto="1"/>
      </top>
      <bottom/>
      <diagonal/>
    </border>
    <border>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8">
    <xf numFmtId="0" fontId="0" fillId="0" borderId="0"/>
    <xf numFmtId="44" fontId="4" fillId="0" borderId="0" applyFont="0" applyFill="0" applyBorder="0" applyAlignment="0" applyProtection="0"/>
    <xf numFmtId="9" fontId="4" fillId="0" borderId="0" applyFont="0" applyFill="0" applyBorder="0" applyAlignment="0" applyProtection="0"/>
    <xf numFmtId="0" fontId="23" fillId="0" borderId="0"/>
    <xf numFmtId="0" fontId="30" fillId="0" borderId="0" applyNumberFormat="0" applyFill="0" applyBorder="0" applyAlignment="0" applyProtection="0"/>
    <xf numFmtId="43" fontId="36" fillId="0" borderId="0" applyFont="0" applyFill="0" applyBorder="0" applyAlignment="0" applyProtection="0"/>
    <xf numFmtId="9" fontId="36" fillId="0" borderId="0" applyFont="0" applyFill="0" applyBorder="0" applyAlignment="0" applyProtection="0"/>
    <xf numFmtId="0" fontId="1" fillId="0" borderId="0"/>
  </cellStyleXfs>
  <cellXfs count="532">
    <xf numFmtId="0" fontId="0" fillId="0" borderId="0" xfId="0"/>
    <xf numFmtId="0" fontId="7" fillId="0" borderId="0" xfId="0" applyFont="1" applyProtection="1">
      <protection locked="0"/>
    </xf>
    <xf numFmtId="0" fontId="3" fillId="0" borderId="0" xfId="0" applyFont="1" applyProtection="1">
      <protection locked="0"/>
    </xf>
    <xf numFmtId="0" fontId="6" fillId="0" borderId="0" xfId="0" applyFont="1" applyProtection="1">
      <protection locked="0"/>
    </xf>
    <xf numFmtId="0" fontId="3" fillId="0" borderId="0" xfId="0" applyFont="1" applyAlignment="1" applyProtection="1">
      <alignment vertical="top"/>
      <protection locked="0"/>
    </xf>
    <xf numFmtId="0" fontId="3" fillId="0" borderId="0" xfId="0" applyFont="1" applyAlignment="1" applyProtection="1">
      <alignment vertical="center"/>
      <protection locked="0"/>
    </xf>
    <xf numFmtId="0" fontId="7" fillId="0" borderId="0" xfId="0" applyFont="1"/>
    <xf numFmtId="0" fontId="3" fillId="0" borderId="0" xfId="0" applyFont="1"/>
    <xf numFmtId="0" fontId="16" fillId="0" borderId="0" xfId="0" applyFont="1"/>
    <xf numFmtId="0" fontId="3" fillId="7" borderId="0" xfId="0" applyFont="1" applyFill="1"/>
    <xf numFmtId="0" fontId="16" fillId="6" borderId="9" xfId="0" applyFont="1" applyFill="1" applyBorder="1" applyAlignment="1">
      <alignment horizontal="left"/>
    </xf>
    <xf numFmtId="0" fontId="16" fillId="0" borderId="10" xfId="0" applyFont="1" applyBorder="1" applyAlignment="1" applyProtection="1">
      <alignment horizontal="left"/>
      <protection locked="0"/>
    </xf>
    <xf numFmtId="0" fontId="2" fillId="0" borderId="0" xfId="0" applyFont="1" applyAlignment="1">
      <alignment horizontal="center"/>
    </xf>
    <xf numFmtId="0" fontId="2" fillId="0" borderId="0" xfId="0" applyFont="1"/>
    <xf numFmtId="0" fontId="7" fillId="0" borderId="0" xfId="0" applyFont="1" applyAlignment="1">
      <alignment horizontal="right"/>
    </xf>
    <xf numFmtId="0" fontId="7" fillId="0" borderId="0" xfId="0" applyFont="1" applyAlignment="1">
      <alignment horizontal="left"/>
    </xf>
    <xf numFmtId="0" fontId="15" fillId="0" borderId="0" xfId="0" applyFont="1"/>
    <xf numFmtId="0" fontId="14" fillId="0" borderId="0" xfId="0" applyFont="1"/>
    <xf numFmtId="0" fontId="7" fillId="5" borderId="0" xfId="0" applyFont="1" applyFill="1" applyProtection="1">
      <protection locked="0"/>
    </xf>
    <xf numFmtId="0" fontId="3" fillId="5" borderId="0" xfId="0" applyFont="1" applyFill="1" applyProtection="1">
      <protection locked="0"/>
    </xf>
    <xf numFmtId="0" fontId="3" fillId="5" borderId="0" xfId="0" applyFont="1" applyFill="1" applyAlignment="1" applyProtection="1">
      <alignment vertical="top"/>
      <protection locked="0"/>
    </xf>
    <xf numFmtId="0" fontId="2" fillId="0" borderId="32" xfId="0" applyFont="1" applyBorder="1" applyAlignment="1">
      <alignment horizontal="center"/>
    </xf>
    <xf numFmtId="0" fontId="3" fillId="0" borderId="32" xfId="0" applyFont="1" applyBorder="1"/>
    <xf numFmtId="1" fontId="2" fillId="5" borderId="80" xfId="0" applyNumberFormat="1" applyFont="1" applyFill="1" applyBorder="1" applyAlignment="1" applyProtection="1">
      <alignment horizontal="center" vertical="center" wrapText="1"/>
      <protection locked="0"/>
    </xf>
    <xf numFmtId="165" fontId="7" fillId="5" borderId="30" xfId="0" applyNumberFormat="1" applyFont="1" applyFill="1" applyBorder="1" applyAlignment="1" applyProtection="1">
      <alignment horizontal="center"/>
      <protection locked="0"/>
    </xf>
    <xf numFmtId="0" fontId="7" fillId="5" borderId="0" xfId="0" applyFont="1" applyFill="1" applyAlignment="1" applyProtection="1">
      <alignment horizontal="center"/>
      <protection locked="0"/>
    </xf>
    <xf numFmtId="0" fontId="3" fillId="0" borderId="0" xfId="0" applyFont="1" applyProtection="1">
      <protection hidden="1"/>
    </xf>
    <xf numFmtId="0" fontId="14" fillId="0" borderId="53" xfId="0" applyFont="1" applyBorder="1" applyProtection="1">
      <protection hidden="1"/>
    </xf>
    <xf numFmtId="0" fontId="6" fillId="0" borderId="0" xfId="0" applyFont="1" applyProtection="1">
      <protection hidden="1"/>
    </xf>
    <xf numFmtId="0" fontId="2" fillId="4" borderId="58" xfId="0" applyFont="1" applyFill="1" applyBorder="1" applyProtection="1">
      <protection hidden="1"/>
    </xf>
    <xf numFmtId="0" fontId="6" fillId="4" borderId="58" xfId="0" applyFont="1" applyFill="1" applyBorder="1" applyProtection="1">
      <protection hidden="1"/>
    </xf>
    <xf numFmtId="0" fontId="2" fillId="4" borderId="2" xfId="0" applyFont="1" applyFill="1" applyBorder="1" applyProtection="1">
      <protection hidden="1"/>
    </xf>
    <xf numFmtId="0" fontId="2" fillId="4" borderId="3" xfId="0" applyFont="1" applyFill="1" applyBorder="1" applyProtection="1">
      <protection hidden="1"/>
    </xf>
    <xf numFmtId="0" fontId="6" fillId="0" borderId="7" xfId="0" applyFont="1" applyBorder="1" applyProtection="1">
      <protection hidden="1"/>
    </xf>
    <xf numFmtId="0" fontId="6" fillId="0" borderId="27" xfId="0" applyFont="1" applyBorder="1" applyProtection="1">
      <protection hidden="1"/>
    </xf>
    <xf numFmtId="0" fontId="6" fillId="0" borderId="78" xfId="0" applyFont="1" applyBorder="1" applyProtection="1">
      <protection hidden="1"/>
    </xf>
    <xf numFmtId="0" fontId="2" fillId="0" borderId="28" xfId="0" applyFont="1" applyBorder="1" applyAlignment="1" applyProtection="1">
      <alignment horizontal="left"/>
      <protection hidden="1"/>
    </xf>
    <xf numFmtId="0" fontId="2" fillId="0" borderId="78" xfId="0" applyFont="1" applyBorder="1" applyAlignment="1" applyProtection="1">
      <alignment horizontal="left"/>
      <protection hidden="1"/>
    </xf>
    <xf numFmtId="0" fontId="2" fillId="0" borderId="32" xfId="0" applyFont="1" applyBorder="1" applyAlignment="1" applyProtection="1">
      <alignment horizontal="left"/>
      <protection hidden="1"/>
    </xf>
    <xf numFmtId="0" fontId="2" fillId="0" borderId="0" xfId="0" applyFont="1" applyAlignment="1" applyProtection="1">
      <alignment horizontal="left"/>
      <protection hidden="1"/>
    </xf>
    <xf numFmtId="0" fontId="2" fillId="0" borderId="33" xfId="0" applyFont="1" applyBorder="1" applyAlignment="1" applyProtection="1">
      <alignment horizontal="left"/>
      <protection hidden="1"/>
    </xf>
    <xf numFmtId="0" fontId="7" fillId="0" borderId="0" xfId="0" applyFont="1" applyProtection="1">
      <protection hidden="1"/>
    </xf>
    <xf numFmtId="0" fontId="3" fillId="0" borderId="7" xfId="0" applyFont="1" applyBorder="1" applyProtection="1">
      <protection hidden="1"/>
    </xf>
    <xf numFmtId="0" fontId="7" fillId="0" borderId="0" xfId="0" applyFont="1" applyAlignment="1" applyProtection="1">
      <alignment horizontal="left"/>
      <protection hidden="1"/>
    </xf>
    <xf numFmtId="0" fontId="2" fillId="0" borderId="32" xfId="0" applyFont="1" applyBorder="1" applyProtection="1">
      <protection hidden="1"/>
    </xf>
    <xf numFmtId="0" fontId="2" fillId="0" borderId="0" xfId="0" applyFont="1" applyProtection="1">
      <protection hidden="1"/>
    </xf>
    <xf numFmtId="0" fontId="3" fillId="0" borderId="32" xfId="0" applyFont="1" applyBorder="1" applyProtection="1">
      <protection hidden="1"/>
    </xf>
    <xf numFmtId="14" fontId="7" fillId="0" borderId="0" xfId="0" applyNumberFormat="1" applyFont="1" applyProtection="1">
      <protection hidden="1"/>
    </xf>
    <xf numFmtId="0" fontId="7" fillId="0" borderId="32" xfId="0" applyFont="1" applyBorder="1" applyProtection="1">
      <protection hidden="1"/>
    </xf>
    <xf numFmtId="0" fontId="3" fillId="0" borderId="53" xfId="0" applyFont="1" applyBorder="1" applyProtection="1">
      <protection hidden="1"/>
    </xf>
    <xf numFmtId="14" fontId="7" fillId="0" borderId="0" xfId="0" applyNumberFormat="1" applyFont="1" applyAlignment="1" applyProtection="1">
      <alignment horizontal="left"/>
      <protection hidden="1"/>
    </xf>
    <xf numFmtId="165" fontId="7" fillId="0" borderId="0" xfId="0" applyNumberFormat="1" applyFont="1" applyAlignment="1" applyProtection="1">
      <alignment horizontal="center"/>
      <protection hidden="1"/>
    </xf>
    <xf numFmtId="0" fontId="7" fillId="0" borderId="0" xfId="0" applyFont="1" applyAlignment="1" applyProtection="1">
      <alignment horizontal="center"/>
      <protection hidden="1"/>
    </xf>
    <xf numFmtId="0" fontId="7" fillId="0" borderId="0" xfId="0" applyFont="1" applyAlignment="1" applyProtection="1">
      <alignment vertical="center"/>
      <protection hidden="1"/>
    </xf>
    <xf numFmtId="14" fontId="7" fillId="0" borderId="32" xfId="0" applyNumberFormat="1" applyFont="1" applyBorder="1" applyAlignment="1" applyProtection="1">
      <alignment horizontal="left"/>
      <protection hidden="1"/>
    </xf>
    <xf numFmtId="1" fontId="7" fillId="0" borderId="0" xfId="0" applyNumberFormat="1" applyFont="1" applyProtection="1">
      <protection hidden="1"/>
    </xf>
    <xf numFmtId="1" fontId="7" fillId="0" borderId="0" xfId="0" applyNumberFormat="1" applyFont="1" applyAlignment="1" applyProtection="1">
      <alignment horizontal="center"/>
      <protection hidden="1"/>
    </xf>
    <xf numFmtId="0" fontId="7" fillId="0" borderId="0" xfId="0" applyFont="1" applyAlignment="1" applyProtection="1">
      <alignment horizontal="right"/>
      <protection hidden="1"/>
    </xf>
    <xf numFmtId="0" fontId="3" fillId="0" borderId="0" xfId="0" applyFont="1" applyAlignment="1" applyProtection="1">
      <alignment vertical="top"/>
      <protection hidden="1"/>
    </xf>
    <xf numFmtId="0" fontId="7" fillId="0" borderId="53" xfId="0" applyFont="1" applyBorder="1" applyAlignment="1" applyProtection="1">
      <alignment vertical="top"/>
      <protection hidden="1"/>
    </xf>
    <xf numFmtId="0" fontId="7" fillId="0" borderId="0" xfId="0" applyFont="1" applyAlignment="1" applyProtection="1">
      <alignment vertical="top"/>
      <protection hidden="1"/>
    </xf>
    <xf numFmtId="0" fontId="7" fillId="0" borderId="0" xfId="0" applyFont="1" applyAlignment="1" applyProtection="1">
      <alignment horizontal="center" vertical="top"/>
      <protection hidden="1"/>
    </xf>
    <xf numFmtId="0" fontId="7" fillId="0" borderId="44" xfId="0" applyFont="1" applyBorder="1" applyAlignment="1" applyProtection="1">
      <alignment horizontal="center" vertical="top"/>
      <protection hidden="1"/>
    </xf>
    <xf numFmtId="0" fontId="7" fillId="0" borderId="32" xfId="0" applyFont="1" applyBorder="1" applyAlignment="1" applyProtection="1">
      <alignment horizontal="center" vertical="top"/>
      <protection hidden="1"/>
    </xf>
    <xf numFmtId="0" fontId="7" fillId="0" borderId="32" xfId="0" applyFont="1" applyBorder="1" applyAlignment="1" applyProtection="1">
      <alignment vertical="top"/>
      <protection hidden="1"/>
    </xf>
    <xf numFmtId="0" fontId="13" fillId="0" borderId="53" xfId="0" applyFont="1" applyBorder="1" applyProtection="1">
      <protection hidden="1"/>
    </xf>
    <xf numFmtId="0" fontId="13" fillId="0" borderId="0" xfId="0" applyFont="1" applyProtection="1">
      <protection hidden="1"/>
    </xf>
    <xf numFmtId="0" fontId="7" fillId="0" borderId="40" xfId="0" applyFont="1" applyBorder="1" applyAlignment="1" applyProtection="1">
      <alignment vertical="top"/>
      <protection hidden="1"/>
    </xf>
    <xf numFmtId="0" fontId="7" fillId="0" borderId="34" xfId="0" applyFont="1" applyBorder="1" applyAlignment="1" applyProtection="1">
      <alignment vertical="top"/>
      <protection hidden="1"/>
    </xf>
    <xf numFmtId="0" fontId="7" fillId="0" borderId="34" xfId="0" applyFont="1" applyBorder="1" applyAlignment="1" applyProtection="1">
      <alignment horizontal="center" vertical="top"/>
      <protection hidden="1"/>
    </xf>
    <xf numFmtId="0" fontId="7" fillId="0" borderId="35" xfId="0" applyFont="1" applyBorder="1" applyAlignment="1" applyProtection="1">
      <alignment horizontal="center" vertical="top"/>
      <protection hidden="1"/>
    </xf>
    <xf numFmtId="0" fontId="7" fillId="0" borderId="35" xfId="0" applyFont="1" applyBorder="1" applyAlignment="1" applyProtection="1">
      <alignment vertical="top"/>
      <protection hidden="1"/>
    </xf>
    <xf numFmtId="0" fontId="3" fillId="0" borderId="7" xfId="0" applyFont="1" applyBorder="1" applyAlignment="1" applyProtection="1">
      <alignment vertical="center"/>
      <protection hidden="1"/>
    </xf>
    <xf numFmtId="0" fontId="3" fillId="0" borderId="0" xfId="0" applyFont="1" applyAlignment="1" applyProtection="1">
      <alignment vertical="center"/>
      <protection hidden="1"/>
    </xf>
    <xf numFmtId="0" fontId="2" fillId="0" borderId="78" xfId="0" applyFont="1" applyBorder="1" applyAlignment="1" applyProtection="1">
      <alignment horizontal="center" vertical="center" wrapText="1"/>
      <protection hidden="1"/>
    </xf>
    <xf numFmtId="0" fontId="3" fillId="0" borderId="64" xfId="0" applyFont="1" applyBorder="1" applyAlignment="1" applyProtection="1">
      <alignment vertical="center"/>
      <protection hidden="1"/>
    </xf>
    <xf numFmtId="0" fontId="3" fillId="0" borderId="32" xfId="0" applyFont="1" applyBorder="1" applyAlignment="1" applyProtection="1">
      <alignment vertical="center"/>
      <protection hidden="1"/>
    </xf>
    <xf numFmtId="9" fontId="7" fillId="0" borderId="0" xfId="0" applyNumberFormat="1" applyFont="1" applyAlignment="1" applyProtection="1">
      <alignment vertical="center"/>
      <protection hidden="1"/>
    </xf>
    <xf numFmtId="0" fontId="2" fillId="0" borderId="0" xfId="0" applyFont="1" applyAlignment="1" applyProtection="1">
      <alignment horizontal="center" vertical="center" wrapText="1"/>
      <protection hidden="1"/>
    </xf>
    <xf numFmtId="0" fontId="2" fillId="0" borderId="68" xfId="0" applyFont="1" applyBorder="1" applyAlignment="1" applyProtection="1">
      <alignment horizontal="center" vertical="center" wrapText="1"/>
      <protection hidden="1"/>
    </xf>
    <xf numFmtId="0" fontId="2" fillId="0" borderId="50" xfId="0" applyFont="1" applyBorder="1" applyAlignment="1" applyProtection="1">
      <alignment horizontal="center" vertical="center" wrapText="1"/>
      <protection hidden="1"/>
    </xf>
    <xf numFmtId="9" fontId="7" fillId="0" borderId="83" xfId="0" applyNumberFormat="1" applyFont="1" applyBorder="1" applyAlignment="1" applyProtection="1">
      <alignment vertical="center" wrapText="1"/>
      <protection hidden="1"/>
    </xf>
    <xf numFmtId="0" fontId="7" fillId="0" borderId="0" xfId="0" applyFont="1" applyAlignment="1" applyProtection="1">
      <alignment horizontal="center" vertical="center"/>
      <protection hidden="1"/>
    </xf>
    <xf numFmtId="0" fontId="2" fillId="0" borderId="20" xfId="0" applyFont="1" applyBorder="1" applyAlignment="1" applyProtection="1">
      <alignment horizontal="center" vertical="center" wrapText="1"/>
      <protection hidden="1"/>
    </xf>
    <xf numFmtId="9" fontId="7" fillId="0" borderId="20" xfId="0" applyNumberFormat="1" applyFont="1" applyBorder="1" applyAlignment="1" applyProtection="1">
      <alignment vertical="center" wrapText="1"/>
      <protection hidden="1"/>
    </xf>
    <xf numFmtId="9" fontId="7" fillId="0" borderId="68" xfId="0" applyNumberFormat="1" applyFont="1" applyBorder="1" applyAlignment="1" applyProtection="1">
      <alignment vertical="center" wrapText="1"/>
      <protection hidden="1"/>
    </xf>
    <xf numFmtId="0" fontId="7" fillId="0" borderId="68" xfId="0" applyFont="1" applyBorder="1" applyAlignment="1" applyProtection="1">
      <alignment horizontal="center" vertical="center" textRotation="90" wrapText="1"/>
      <protection hidden="1"/>
    </xf>
    <xf numFmtId="0" fontId="24" fillId="0" borderId="0" xfId="0" applyFont="1" applyAlignment="1" applyProtection="1">
      <alignment vertical="center" wrapText="1"/>
      <protection hidden="1"/>
    </xf>
    <xf numFmtId="0" fontId="9" fillId="0" borderId="0" xfId="0" applyFont="1" applyAlignment="1" applyProtection="1">
      <alignment horizontal="center" vertical="center" wrapText="1"/>
      <protection hidden="1"/>
    </xf>
    <xf numFmtId="0" fontId="9" fillId="0" borderId="68" xfId="0" applyFont="1" applyBorder="1" applyAlignment="1" applyProtection="1">
      <alignment horizontal="center" vertical="center" wrapText="1"/>
      <protection hidden="1"/>
    </xf>
    <xf numFmtId="0" fontId="9" fillId="0" borderId="20" xfId="0" applyFont="1" applyBorder="1" applyAlignment="1" applyProtection="1">
      <alignment horizontal="center" vertical="center" wrapText="1"/>
      <protection hidden="1"/>
    </xf>
    <xf numFmtId="0" fontId="7" fillId="0" borderId="68" xfId="0" applyFont="1" applyBorder="1" applyAlignment="1" applyProtection="1">
      <alignment vertical="center" wrapText="1"/>
      <protection hidden="1"/>
    </xf>
    <xf numFmtId="0" fontId="7" fillId="0" borderId="0" xfId="0" applyFont="1" applyAlignment="1" applyProtection="1">
      <alignment horizontal="left" vertical="center" wrapText="1" indent="1"/>
      <protection hidden="1"/>
    </xf>
    <xf numFmtId="0" fontId="7" fillId="0" borderId="29" xfId="0" applyFont="1" applyBorder="1" applyAlignment="1" applyProtection="1">
      <alignment vertical="center" wrapText="1"/>
      <protection hidden="1"/>
    </xf>
    <xf numFmtId="0" fontId="7" fillId="0" borderId="20" xfId="0" applyFont="1" applyBorder="1" applyProtection="1">
      <protection hidden="1"/>
    </xf>
    <xf numFmtId="0" fontId="26" fillId="0" borderId="0" xfId="0" applyFont="1" applyAlignment="1" applyProtection="1">
      <alignment vertical="center" wrapText="1"/>
      <protection hidden="1"/>
    </xf>
    <xf numFmtId="0" fontId="10" fillId="0" borderId="0" xfId="0" applyFont="1" applyAlignment="1" applyProtection="1">
      <alignment horizontal="center" vertical="center" wrapText="1"/>
      <protection hidden="1"/>
    </xf>
    <xf numFmtId="0" fontId="10" fillId="0" borderId="68" xfId="0" applyFont="1" applyBorder="1" applyAlignment="1" applyProtection="1">
      <alignment horizontal="center" vertical="center" wrapText="1"/>
      <protection hidden="1"/>
    </xf>
    <xf numFmtId="0" fontId="10" fillId="0" borderId="20" xfId="0" applyFont="1" applyBorder="1" applyAlignment="1" applyProtection="1">
      <alignment horizontal="center" vertical="center" wrapText="1"/>
      <protection hidden="1"/>
    </xf>
    <xf numFmtId="0" fontId="25" fillId="0" borderId="0" xfId="0" applyFont="1" applyAlignment="1" applyProtection="1">
      <alignment vertical="center" wrapText="1"/>
      <protection hidden="1"/>
    </xf>
    <xf numFmtId="0" fontId="10" fillId="0" borderId="60" xfId="0" applyFont="1" applyBorder="1" applyAlignment="1" applyProtection="1">
      <alignment horizontal="center" vertical="center" wrapText="1"/>
      <protection hidden="1"/>
    </xf>
    <xf numFmtId="0" fontId="7" fillId="0" borderId="31" xfId="0" applyFont="1" applyBorder="1" applyAlignment="1" applyProtection="1">
      <alignment vertical="center" wrapText="1"/>
      <protection hidden="1"/>
    </xf>
    <xf numFmtId="0" fontId="7" fillId="0" borderId="40" xfId="0" applyFont="1" applyBorder="1" applyAlignment="1" applyProtection="1">
      <alignment horizontal="center" vertical="center" wrapText="1"/>
      <protection hidden="1"/>
    </xf>
    <xf numFmtId="0" fontId="7" fillId="0" borderId="34" xfId="0" applyFont="1" applyBorder="1" applyAlignment="1" applyProtection="1">
      <alignment horizontal="center" vertical="center" wrapText="1"/>
      <protection hidden="1"/>
    </xf>
    <xf numFmtId="0" fontId="2" fillId="0" borderId="11" xfId="0" applyFont="1" applyBorder="1" applyAlignment="1" applyProtection="1">
      <alignment horizontal="center" vertical="center" wrapText="1"/>
      <protection hidden="1"/>
    </xf>
    <xf numFmtId="0" fontId="2" fillId="0" borderId="34" xfId="0" applyFont="1" applyBorder="1" applyAlignment="1" applyProtection="1">
      <alignment horizontal="center" vertical="center" wrapText="1"/>
      <protection hidden="1"/>
    </xf>
    <xf numFmtId="0" fontId="7" fillId="0" borderId="34" xfId="0" applyFont="1" applyBorder="1" applyAlignment="1" applyProtection="1">
      <alignment horizontal="center" vertical="center" textRotation="90" wrapText="1"/>
      <protection hidden="1"/>
    </xf>
    <xf numFmtId="0" fontId="7" fillId="0" borderId="8" xfId="0" applyFont="1" applyBorder="1" applyAlignment="1" applyProtection="1">
      <alignment horizontal="center" vertical="center" wrapText="1"/>
      <protection hidden="1"/>
    </xf>
    <xf numFmtId="0" fontId="10" fillId="0" borderId="34" xfId="0" applyFont="1" applyBorder="1" applyAlignment="1" applyProtection="1">
      <alignment horizontal="center" vertical="center" wrapText="1"/>
      <protection hidden="1"/>
    </xf>
    <xf numFmtId="0" fontId="7" fillId="0" borderId="8" xfId="0" applyFont="1" applyBorder="1" applyAlignment="1" applyProtection="1">
      <alignment horizontal="right"/>
      <protection hidden="1"/>
    </xf>
    <xf numFmtId="0" fontId="7" fillId="0" borderId="34" xfId="0" applyFont="1" applyBorder="1" applyAlignment="1" applyProtection="1">
      <alignment horizontal="right"/>
      <protection hidden="1"/>
    </xf>
    <xf numFmtId="0" fontId="7" fillId="0" borderId="35" xfId="0" applyFont="1" applyBorder="1" applyAlignment="1" applyProtection="1">
      <alignment horizontal="center" vertical="center" wrapText="1"/>
      <protection hidden="1"/>
    </xf>
    <xf numFmtId="0" fontId="7" fillId="0" borderId="0" xfId="0" applyFont="1" applyAlignment="1" applyProtection="1">
      <alignment horizontal="center" vertical="center" wrapText="1"/>
      <protection hidden="1"/>
    </xf>
    <xf numFmtId="0" fontId="2" fillId="4" borderId="1" xfId="0" applyFont="1" applyFill="1" applyBorder="1" applyAlignment="1" applyProtection="1">
      <alignment horizontal="left"/>
      <protection hidden="1"/>
    </xf>
    <xf numFmtId="0" fontId="2" fillId="4" borderId="79" xfId="0" applyFont="1" applyFill="1" applyBorder="1" applyAlignment="1" applyProtection="1">
      <alignment horizontal="left"/>
      <protection hidden="1"/>
    </xf>
    <xf numFmtId="0" fontId="2" fillId="4" borderId="2" xfId="0" applyFont="1" applyFill="1" applyBorder="1" applyAlignment="1" applyProtection="1">
      <alignment horizontal="left"/>
      <protection hidden="1"/>
    </xf>
    <xf numFmtId="0" fontId="2" fillId="4" borderId="58" xfId="0" applyFont="1" applyFill="1" applyBorder="1" applyAlignment="1" applyProtection="1">
      <alignment horizontal="left"/>
      <protection hidden="1"/>
    </xf>
    <xf numFmtId="0" fontId="2" fillId="4" borderId="3" xfId="0" applyFont="1" applyFill="1" applyBorder="1" applyAlignment="1" applyProtection="1">
      <alignment horizontal="left"/>
      <protection hidden="1"/>
    </xf>
    <xf numFmtId="0" fontId="2" fillId="0" borderId="4" xfId="0" applyFont="1" applyBorder="1" applyProtection="1">
      <protection hidden="1"/>
    </xf>
    <xf numFmtId="0" fontId="2" fillId="0" borderId="78" xfId="0" applyFont="1" applyBorder="1" applyProtection="1">
      <protection hidden="1"/>
    </xf>
    <xf numFmtId="0" fontId="2" fillId="0" borderId="5" xfId="0" applyFont="1" applyBorder="1" applyProtection="1">
      <protection hidden="1"/>
    </xf>
    <xf numFmtId="0" fontId="2" fillId="0" borderId="28" xfId="0" applyFont="1" applyBorder="1" applyProtection="1">
      <protection hidden="1"/>
    </xf>
    <xf numFmtId="0" fontId="2" fillId="0" borderId="33" xfId="0" applyFont="1" applyBorder="1" applyProtection="1">
      <protection hidden="1"/>
    </xf>
    <xf numFmtId="0" fontId="7" fillId="0" borderId="39" xfId="0" applyFont="1" applyBorder="1" applyAlignment="1" applyProtection="1">
      <alignment wrapText="1"/>
      <protection hidden="1"/>
    </xf>
    <xf numFmtId="0" fontId="7" fillId="0" borderId="0" xfId="0" applyFont="1" applyAlignment="1" applyProtection="1">
      <alignment horizontal="left" wrapText="1"/>
      <protection hidden="1"/>
    </xf>
    <xf numFmtId="0" fontId="7" fillId="0" borderId="32" xfId="0" applyFont="1" applyBorder="1" applyAlignment="1" applyProtection="1">
      <alignment wrapText="1"/>
      <protection hidden="1"/>
    </xf>
    <xf numFmtId="0" fontId="7" fillId="0" borderId="0" xfId="0" applyFont="1" applyAlignment="1" applyProtection="1">
      <alignment wrapText="1"/>
      <protection hidden="1"/>
    </xf>
    <xf numFmtId="0" fontId="2" fillId="0" borderId="6" xfId="0" applyFont="1" applyBorder="1" applyProtection="1">
      <protection hidden="1"/>
    </xf>
    <xf numFmtId="0" fontId="7" fillId="0" borderId="29" xfId="0" applyFont="1" applyBorder="1" applyProtection="1">
      <protection hidden="1"/>
    </xf>
    <xf numFmtId="165" fontId="7" fillId="0" borderId="32" xfId="0" applyNumberFormat="1" applyFont="1" applyBorder="1" applyAlignment="1" applyProtection="1">
      <alignment horizontal="center"/>
      <protection hidden="1"/>
    </xf>
    <xf numFmtId="0" fontId="5" fillId="0" borderId="0" xfId="0" applyFont="1" applyProtection="1">
      <protection hidden="1"/>
    </xf>
    <xf numFmtId="0" fontId="2" fillId="0" borderId="53" xfId="0" applyFont="1" applyBorder="1" applyProtection="1">
      <protection hidden="1"/>
    </xf>
    <xf numFmtId="0" fontId="7" fillId="0" borderId="53" xfId="0" applyFont="1" applyBorder="1" applyAlignment="1" applyProtection="1">
      <alignment vertical="top" wrapText="1"/>
      <protection hidden="1"/>
    </xf>
    <xf numFmtId="0" fontId="7" fillId="0" borderId="32" xfId="0" applyFont="1" applyBorder="1" applyAlignment="1" applyProtection="1">
      <alignment horizontal="left" vertical="top" wrapText="1"/>
      <protection hidden="1"/>
    </xf>
    <xf numFmtId="0" fontId="7" fillId="0" borderId="40" xfId="0" applyFont="1" applyBorder="1" applyAlignment="1" applyProtection="1">
      <alignment vertical="top" wrapText="1"/>
      <protection hidden="1"/>
    </xf>
    <xf numFmtId="0" fontId="7" fillId="0" borderId="35" xfId="0" applyFont="1" applyBorder="1" applyAlignment="1" applyProtection="1">
      <alignment horizontal="left" vertical="top" wrapText="1"/>
      <protection hidden="1"/>
    </xf>
    <xf numFmtId="0" fontId="7" fillId="0" borderId="34" xfId="0" applyFont="1" applyBorder="1" applyAlignment="1" applyProtection="1">
      <alignment horizontal="left" vertical="top" wrapText="1"/>
      <protection hidden="1"/>
    </xf>
    <xf numFmtId="0" fontId="7" fillId="0" borderId="8" xfId="0" applyFont="1" applyBorder="1" applyProtection="1">
      <protection hidden="1"/>
    </xf>
    <xf numFmtId="0" fontId="7" fillId="0" borderId="34" xfId="0" applyFont="1" applyBorder="1" applyProtection="1">
      <protection hidden="1"/>
    </xf>
    <xf numFmtId="0" fontId="7" fillId="0" borderId="5" xfId="0" applyFont="1" applyBorder="1" applyProtection="1">
      <protection hidden="1"/>
    </xf>
    <xf numFmtId="0" fontId="7" fillId="0" borderId="28" xfId="0" applyFont="1" applyBorder="1" applyProtection="1">
      <protection hidden="1"/>
    </xf>
    <xf numFmtId="0" fontId="7" fillId="0" borderId="78" xfId="0" applyFont="1" applyBorder="1" applyProtection="1">
      <protection hidden="1"/>
    </xf>
    <xf numFmtId="0" fontId="7" fillId="0" borderId="33" xfId="0" applyFont="1" applyBorder="1" applyProtection="1">
      <protection hidden="1"/>
    </xf>
    <xf numFmtId="0" fontId="12" fillId="0" borderId="0" xfId="0" applyFont="1" applyProtection="1">
      <protection hidden="1"/>
    </xf>
    <xf numFmtId="0" fontId="3" fillId="0" borderId="81" xfId="0" applyFont="1" applyBorder="1" applyProtection="1">
      <protection hidden="1"/>
    </xf>
    <xf numFmtId="0" fontId="3" fillId="0" borderId="78" xfId="0" applyFont="1" applyBorder="1" applyProtection="1">
      <protection hidden="1"/>
    </xf>
    <xf numFmtId="0" fontId="2" fillId="0" borderId="71" xfId="0" applyFont="1" applyBorder="1" applyProtection="1">
      <protection hidden="1"/>
    </xf>
    <xf numFmtId="0" fontId="2" fillId="0" borderId="0" xfId="0" applyFont="1" applyAlignment="1" applyProtection="1">
      <alignment horizontal="center"/>
      <protection hidden="1"/>
    </xf>
    <xf numFmtId="0" fontId="2" fillId="0" borderId="70" xfId="0" applyFont="1" applyBorder="1" applyProtection="1">
      <protection hidden="1"/>
    </xf>
    <xf numFmtId="0" fontId="7" fillId="0" borderId="70" xfId="0" applyFont="1" applyBorder="1" applyProtection="1">
      <protection hidden="1"/>
    </xf>
    <xf numFmtId="14" fontId="7" fillId="0" borderId="32" xfId="0" applyNumberFormat="1" applyFont="1" applyBorder="1" applyProtection="1">
      <protection hidden="1"/>
    </xf>
    <xf numFmtId="165" fontId="7" fillId="0" borderId="0" xfId="0" applyNumberFormat="1" applyFont="1" applyProtection="1">
      <protection hidden="1"/>
    </xf>
    <xf numFmtId="165" fontId="7" fillId="0" borderId="32" xfId="0" applyNumberFormat="1" applyFont="1" applyBorder="1" applyProtection="1">
      <protection hidden="1"/>
    </xf>
    <xf numFmtId="0" fontId="3" fillId="0" borderId="34" xfId="0" applyFont="1" applyBorder="1" applyProtection="1">
      <protection hidden="1"/>
    </xf>
    <xf numFmtId="0" fontId="7" fillId="0" borderId="40" xfId="0" applyFont="1" applyBorder="1" applyProtection="1">
      <protection hidden="1"/>
    </xf>
    <xf numFmtId="0" fontId="7" fillId="0" borderId="78" xfId="0" applyFont="1" applyBorder="1" applyAlignment="1" applyProtection="1">
      <alignment horizontal="center" vertical="top"/>
      <protection hidden="1"/>
    </xf>
    <xf numFmtId="0" fontId="2" fillId="0" borderId="0" xfId="0" applyFont="1" applyAlignment="1" applyProtection="1">
      <alignment horizontal="left" wrapText="1"/>
      <protection hidden="1"/>
    </xf>
    <xf numFmtId="0" fontId="2" fillId="0" borderId="32" xfId="0" applyFont="1" applyBorder="1" applyAlignment="1" applyProtection="1">
      <alignment horizontal="left" wrapText="1"/>
      <protection hidden="1"/>
    </xf>
    <xf numFmtId="0" fontId="2" fillId="0" borderId="0" xfId="0" quotePrefix="1" applyFont="1" applyAlignment="1" applyProtection="1">
      <alignment horizontal="left"/>
      <protection hidden="1"/>
    </xf>
    <xf numFmtId="49" fontId="2" fillId="0" borderId="0" xfId="0" applyNumberFormat="1" applyFont="1" applyProtection="1">
      <protection hidden="1"/>
    </xf>
    <xf numFmtId="0" fontId="2" fillId="0" borderId="30" xfId="0" applyFont="1" applyBorder="1" applyProtection="1">
      <protection hidden="1"/>
    </xf>
    <xf numFmtId="0" fontId="3" fillId="0" borderId="40" xfId="0" applyFont="1" applyBorder="1" applyProtection="1">
      <protection hidden="1"/>
    </xf>
    <xf numFmtId="0" fontId="2" fillId="0" borderId="34" xfId="0" applyFont="1" applyBorder="1" applyAlignment="1" applyProtection="1">
      <alignment horizontal="center"/>
      <protection hidden="1"/>
    </xf>
    <xf numFmtId="0" fontId="2" fillId="0" borderId="35" xfId="0" applyFont="1" applyBorder="1" applyAlignment="1" applyProtection="1">
      <alignment horizontal="center"/>
      <protection hidden="1"/>
    </xf>
    <xf numFmtId="0" fontId="3" fillId="0" borderId="28" xfId="0" applyFont="1" applyBorder="1" applyProtection="1">
      <protection hidden="1"/>
    </xf>
    <xf numFmtId="0" fontId="7" fillId="5" borderId="0" xfId="0" applyFont="1" applyFill="1" applyAlignment="1" applyProtection="1">
      <alignment vertical="top"/>
      <protection locked="0"/>
    </xf>
    <xf numFmtId="0" fontId="7" fillId="5" borderId="34" xfId="0" applyFont="1" applyFill="1" applyBorder="1" applyAlignment="1" applyProtection="1">
      <alignment vertical="top"/>
      <protection locked="0"/>
    </xf>
    <xf numFmtId="166" fontId="16" fillId="0" borderId="21" xfId="1" applyNumberFormat="1" applyFont="1" applyBorder="1" applyAlignment="1" applyProtection="1">
      <alignment horizontal="right"/>
    </xf>
    <xf numFmtId="0" fontId="3" fillId="0" borderId="70" xfId="0" applyFont="1" applyBorder="1"/>
    <xf numFmtId="0" fontId="16" fillId="0" borderId="32" xfId="0" applyFont="1" applyBorder="1"/>
    <xf numFmtId="0" fontId="16" fillId="6" borderId="98" xfId="0" applyFont="1" applyFill="1" applyBorder="1"/>
    <xf numFmtId="0" fontId="17" fillId="0" borderId="0" xfId="0" applyFont="1"/>
    <xf numFmtId="0" fontId="16" fillId="6" borderId="103" xfId="0" applyFont="1" applyFill="1" applyBorder="1" applyAlignment="1">
      <alignment horizontal="left"/>
    </xf>
    <xf numFmtId="0" fontId="16" fillId="6" borderId="104" xfId="0" applyFont="1" applyFill="1" applyBorder="1" applyAlignment="1">
      <alignment horizontal="left"/>
    </xf>
    <xf numFmtId="0" fontId="16" fillId="6" borderId="104" xfId="0" applyFont="1" applyFill="1" applyBorder="1"/>
    <xf numFmtId="37" fontId="16" fillId="6" borderId="105" xfId="0" applyNumberFormat="1" applyFont="1" applyFill="1" applyBorder="1" applyAlignment="1">
      <alignment horizontal="right"/>
    </xf>
    <xf numFmtId="0" fontId="16" fillId="0" borderId="87" xfId="0" applyFont="1" applyBorder="1" applyAlignment="1" applyProtection="1">
      <alignment horizontal="left"/>
      <protection locked="0"/>
    </xf>
    <xf numFmtId="9" fontId="16" fillId="0" borderId="87" xfId="0" applyNumberFormat="1" applyFont="1" applyBorder="1" applyAlignment="1" applyProtection="1">
      <alignment horizontal="left"/>
      <protection locked="0"/>
    </xf>
    <xf numFmtId="0" fontId="16" fillId="0" borderId="0" xfId="0" applyFont="1" applyAlignment="1" applyProtection="1">
      <alignment horizontal="left"/>
      <protection locked="0"/>
    </xf>
    <xf numFmtId="0" fontId="16" fillId="0" borderId="0" xfId="0" applyFont="1" applyProtection="1">
      <protection locked="0"/>
    </xf>
    <xf numFmtId="0" fontId="28" fillId="0" borderId="0" xfId="0" applyFont="1"/>
    <xf numFmtId="168" fontId="3" fillId="0" borderId="25" xfId="1" applyNumberFormat="1" applyFont="1" applyBorder="1" applyAlignment="1">
      <alignment horizontal="center"/>
    </xf>
    <xf numFmtId="168" fontId="3" fillId="0" borderId="18" xfId="1" applyNumberFormat="1" applyFont="1" applyBorder="1" applyAlignment="1">
      <alignment horizontal="center"/>
    </xf>
    <xf numFmtId="0" fontId="3" fillId="0" borderId="40" xfId="0" applyFont="1" applyBorder="1"/>
    <xf numFmtId="0" fontId="2" fillId="0" borderId="0" xfId="0" applyFont="1" applyAlignment="1" applyProtection="1">
      <alignment horizontal="left" vertical="top"/>
      <protection hidden="1"/>
    </xf>
    <xf numFmtId="0" fontId="3" fillId="0" borderId="25" xfId="0" applyFont="1" applyBorder="1"/>
    <xf numFmtId="0" fontId="34" fillId="0" borderId="13" xfId="0" applyFont="1" applyBorder="1"/>
    <xf numFmtId="0" fontId="34" fillId="0" borderId="118" xfId="0" applyFont="1" applyBorder="1" applyAlignment="1">
      <alignment horizontal="center"/>
    </xf>
    <xf numFmtId="0" fontId="15" fillId="0" borderId="119" xfId="0" applyFont="1" applyBorder="1"/>
    <xf numFmtId="0" fontId="7" fillId="0" borderId="40" xfId="0" applyFont="1" applyBorder="1" applyAlignment="1">
      <alignment horizontal="right"/>
    </xf>
    <xf numFmtId="0" fontId="7" fillId="0" borderId="34" xfId="0" applyFont="1" applyBorder="1"/>
    <xf numFmtId="0" fontId="7" fillId="0" borderId="34" xfId="0" applyFont="1" applyBorder="1" applyAlignment="1">
      <alignment horizontal="left"/>
    </xf>
    <xf numFmtId="0" fontId="7" fillId="0" borderId="73" xfId="0" applyFont="1" applyBorder="1"/>
    <xf numFmtId="168" fontId="3" fillId="0" borderId="84" xfId="1" applyNumberFormat="1" applyFont="1" applyBorder="1" applyAlignment="1">
      <alignment horizontal="center"/>
    </xf>
    <xf numFmtId="170" fontId="3" fillId="0" borderId="26" xfId="1" applyNumberFormat="1" applyFont="1" applyBorder="1" applyAlignment="1">
      <alignment horizontal="center"/>
    </xf>
    <xf numFmtId="170" fontId="3" fillId="0" borderId="12" xfId="1" applyNumberFormat="1" applyFont="1" applyBorder="1" applyAlignment="1">
      <alignment horizontal="center"/>
    </xf>
    <xf numFmtId="170" fontId="3" fillId="0" borderId="32" xfId="1" applyNumberFormat="1" applyFont="1" applyBorder="1" applyAlignment="1">
      <alignment horizontal="center"/>
    </xf>
    <xf numFmtId="0" fontId="3" fillId="0" borderId="18" xfId="0" applyFont="1" applyBorder="1"/>
    <xf numFmtId="0" fontId="3" fillId="0" borderId="95" xfId="0" applyFont="1" applyBorder="1" applyAlignment="1">
      <alignment horizontal="center"/>
    </xf>
    <xf numFmtId="0" fontId="3" fillId="0" borderId="23" xfId="0" applyFont="1" applyBorder="1" applyAlignment="1">
      <alignment horizontal="center"/>
    </xf>
    <xf numFmtId="0" fontId="3" fillId="0" borderId="90" xfId="0" applyFont="1" applyBorder="1" applyAlignment="1">
      <alignment horizontal="center"/>
    </xf>
    <xf numFmtId="0" fontId="3" fillId="0" borderId="22" xfId="0" applyFont="1" applyBorder="1" applyAlignment="1">
      <alignment horizontal="center"/>
    </xf>
    <xf numFmtId="37" fontId="3" fillId="5" borderId="91" xfId="0" applyNumberFormat="1" applyFont="1" applyFill="1" applyBorder="1" applyAlignment="1" applyProtection="1">
      <alignment horizontal="right"/>
      <protection locked="0"/>
    </xf>
    <xf numFmtId="37" fontId="16" fillId="9" borderId="91" xfId="0" applyNumberFormat="1" applyFont="1" applyFill="1" applyBorder="1" applyAlignment="1" applyProtection="1">
      <alignment horizontal="right"/>
      <protection locked="0"/>
    </xf>
    <xf numFmtId="37" fontId="16" fillId="9" borderId="77" xfId="0" applyNumberFormat="1" applyFont="1" applyFill="1" applyBorder="1" applyAlignment="1" applyProtection="1">
      <alignment horizontal="right"/>
      <protection locked="0"/>
    </xf>
    <xf numFmtId="0" fontId="3" fillId="5" borderId="109" xfId="0" applyFont="1" applyFill="1" applyBorder="1" applyProtection="1">
      <protection locked="0"/>
    </xf>
    <xf numFmtId="0" fontId="3" fillId="5" borderId="110" xfId="0" applyFont="1" applyFill="1" applyBorder="1" applyProtection="1">
      <protection locked="0"/>
    </xf>
    <xf numFmtId="9" fontId="3" fillId="5" borderId="111" xfId="2" applyFont="1" applyFill="1" applyBorder="1" applyAlignment="1" applyProtection="1">
      <alignment horizontal="center"/>
      <protection locked="0"/>
    </xf>
    <xf numFmtId="3" fontId="3" fillId="5" borderId="111" xfId="0" applyNumberFormat="1" applyFont="1" applyFill="1" applyBorder="1" applyProtection="1">
      <protection locked="0"/>
    </xf>
    <xf numFmtId="0" fontId="3" fillId="0" borderId="100" xfId="0" applyFont="1" applyBorder="1" applyAlignment="1">
      <alignment horizontal="left"/>
    </xf>
    <xf numFmtId="0" fontId="16" fillId="0" borderId="121" xfId="0" applyFont="1" applyBorder="1" applyAlignment="1">
      <alignment horizontal="center"/>
    </xf>
    <xf numFmtId="0" fontId="16" fillId="0" borderId="122" xfId="0" applyFont="1" applyBorder="1" applyAlignment="1">
      <alignment horizontal="center"/>
    </xf>
    <xf numFmtId="0" fontId="16" fillId="0" borderId="122" xfId="0" applyFont="1" applyBorder="1" applyAlignment="1">
      <alignment horizontal="center" wrapText="1"/>
    </xf>
    <xf numFmtId="0" fontId="16" fillId="0" borderId="123" xfId="0" applyFont="1" applyBorder="1" applyAlignment="1">
      <alignment horizontal="center" wrapText="1"/>
    </xf>
    <xf numFmtId="0" fontId="16" fillId="0" borderId="79" xfId="0" applyFont="1" applyBorder="1" applyAlignment="1">
      <alignment horizontal="center" wrapText="1"/>
    </xf>
    <xf numFmtId="0" fontId="16" fillId="0" borderId="124" xfId="0" applyFont="1" applyBorder="1" applyAlignment="1">
      <alignment horizontal="center" wrapText="1"/>
    </xf>
    <xf numFmtId="0" fontId="16" fillId="0" borderId="89" xfId="0" applyFont="1" applyBorder="1" applyAlignment="1">
      <alignment horizontal="center" wrapText="1"/>
    </xf>
    <xf numFmtId="0" fontId="3" fillId="5" borderId="125" xfId="0" applyFont="1" applyFill="1" applyBorder="1" applyProtection="1">
      <protection locked="0"/>
    </xf>
    <xf numFmtId="0" fontId="3" fillId="5" borderId="107" xfId="0" applyFont="1" applyFill="1" applyBorder="1" applyProtection="1">
      <protection locked="0"/>
    </xf>
    <xf numFmtId="9" fontId="3" fillId="5" borderId="126" xfId="2" applyFont="1" applyFill="1" applyBorder="1" applyAlignment="1" applyProtection="1">
      <alignment horizontal="center"/>
      <protection locked="0"/>
    </xf>
    <xf numFmtId="3" fontId="3" fillId="5" borderId="126" xfId="0" applyNumberFormat="1" applyFont="1" applyFill="1" applyBorder="1" applyProtection="1">
      <protection locked="0"/>
    </xf>
    <xf numFmtId="166" fontId="16" fillId="0" borderId="108" xfId="1" applyNumberFormat="1" applyFont="1" applyFill="1" applyBorder="1" applyProtection="1"/>
    <xf numFmtId="166" fontId="16" fillId="0" borderId="127" xfId="1" applyNumberFormat="1" applyFont="1" applyFill="1" applyBorder="1" applyProtection="1"/>
    <xf numFmtId="166" fontId="16" fillId="0" borderId="128" xfId="1" applyNumberFormat="1" applyFont="1" applyFill="1" applyBorder="1" applyProtection="1"/>
    <xf numFmtId="166" fontId="16" fillId="0" borderId="112" xfId="1" applyNumberFormat="1" applyFont="1" applyFill="1" applyBorder="1" applyProtection="1"/>
    <xf numFmtId="166" fontId="16" fillId="0" borderId="129" xfId="1" applyNumberFormat="1" applyFont="1" applyFill="1" applyBorder="1" applyProtection="1"/>
    <xf numFmtId="166" fontId="16" fillId="0" borderId="113" xfId="1" applyNumberFormat="1" applyFont="1" applyFill="1" applyBorder="1" applyProtection="1"/>
    <xf numFmtId="0" fontId="3" fillId="5" borderId="130" xfId="0" applyFont="1" applyFill="1" applyBorder="1" applyProtection="1">
      <protection locked="0"/>
    </xf>
    <xf numFmtId="0" fontId="3" fillId="5" borderId="131" xfId="0" applyFont="1" applyFill="1" applyBorder="1" applyProtection="1">
      <protection locked="0"/>
    </xf>
    <xf numFmtId="9" fontId="3" fillId="5" borderId="114" xfId="2" applyFont="1" applyFill="1" applyBorder="1" applyAlignment="1" applyProtection="1">
      <alignment horizontal="center"/>
      <protection locked="0"/>
    </xf>
    <xf numFmtId="3" fontId="3" fillId="5" borderId="114" xfId="0" applyNumberFormat="1" applyFont="1" applyFill="1" applyBorder="1" applyProtection="1">
      <protection locked="0"/>
    </xf>
    <xf numFmtId="166" fontId="16" fillId="0" borderId="115" xfId="1" applyNumberFormat="1" applyFont="1" applyFill="1" applyBorder="1" applyProtection="1"/>
    <xf numFmtId="166" fontId="16" fillId="0" borderId="132" xfId="1" applyNumberFormat="1" applyFont="1" applyFill="1" applyBorder="1" applyProtection="1"/>
    <xf numFmtId="166" fontId="16" fillId="0" borderId="116" xfId="1" applyNumberFormat="1" applyFont="1" applyFill="1" applyBorder="1" applyProtection="1"/>
    <xf numFmtId="166" fontId="16" fillId="0" borderId="0" xfId="0" applyNumberFormat="1" applyFont="1" applyProtection="1">
      <protection locked="0"/>
    </xf>
    <xf numFmtId="43" fontId="3" fillId="0" borderId="0" xfId="5" applyFont="1" applyProtection="1">
      <protection locked="0"/>
    </xf>
    <xf numFmtId="166" fontId="3" fillId="0" borderId="0" xfId="0" applyNumberFormat="1" applyFont="1" applyProtection="1">
      <protection locked="0"/>
    </xf>
    <xf numFmtId="0" fontId="16" fillId="0" borderId="9" xfId="0" applyFont="1" applyBorder="1"/>
    <xf numFmtId="37" fontId="3" fillId="5" borderId="133" xfId="0" applyNumberFormat="1" applyFont="1" applyFill="1" applyBorder="1" applyAlignment="1" applyProtection="1">
      <alignment horizontal="right"/>
      <protection locked="0"/>
    </xf>
    <xf numFmtId="37" fontId="3" fillId="5" borderId="22" xfId="0" applyNumberFormat="1" applyFont="1" applyFill="1" applyBorder="1" applyAlignment="1" applyProtection="1">
      <alignment horizontal="right"/>
      <protection locked="0"/>
    </xf>
    <xf numFmtId="37" fontId="16" fillId="5" borderId="24" xfId="0" applyNumberFormat="1" applyFont="1" applyFill="1" applyBorder="1" applyAlignment="1" applyProtection="1">
      <alignment horizontal="right"/>
      <protection locked="0"/>
    </xf>
    <xf numFmtId="37" fontId="3" fillId="5" borderId="32" xfId="0" applyNumberFormat="1" applyFont="1" applyFill="1" applyBorder="1" applyAlignment="1" applyProtection="1">
      <alignment horizontal="right"/>
      <protection locked="0"/>
    </xf>
    <xf numFmtId="0" fontId="16" fillId="7" borderId="101" xfId="0" applyFont="1" applyFill="1" applyBorder="1"/>
    <xf numFmtId="0" fontId="16" fillId="7" borderId="102" xfId="0" applyFont="1" applyFill="1" applyBorder="1"/>
    <xf numFmtId="0" fontId="16" fillId="7" borderId="32" xfId="0" applyFont="1" applyFill="1" applyBorder="1"/>
    <xf numFmtId="0" fontId="16" fillId="0" borderId="1" xfId="0" applyFont="1" applyBorder="1" applyAlignment="1">
      <alignment horizontal="left"/>
    </xf>
    <xf numFmtId="0" fontId="16" fillId="0" borderId="79" xfId="0" applyFont="1" applyBorder="1" applyAlignment="1">
      <alignment horizontal="left"/>
    </xf>
    <xf numFmtId="0" fontId="16" fillId="0" borderId="79" xfId="0" applyFont="1" applyBorder="1"/>
    <xf numFmtId="166" fontId="16" fillId="6" borderId="93" xfId="1" applyNumberFormat="1" applyFont="1" applyFill="1" applyBorder="1" applyAlignment="1" applyProtection="1">
      <alignment horizontal="right"/>
      <protection locked="0"/>
    </xf>
    <xf numFmtId="42" fontId="16" fillId="0" borderId="22" xfId="1" quotePrefix="1" applyNumberFormat="1" applyFont="1" applyFill="1" applyBorder="1"/>
    <xf numFmtId="37" fontId="16" fillId="6" borderId="24" xfId="0" applyNumberFormat="1" applyFont="1" applyFill="1" applyBorder="1" applyAlignment="1" applyProtection="1">
      <alignment horizontal="right"/>
      <protection locked="0"/>
    </xf>
    <xf numFmtId="0" fontId="16" fillId="6" borderId="136" xfId="0" applyFont="1" applyFill="1" applyBorder="1" applyAlignment="1">
      <alignment horizontal="left"/>
    </xf>
    <xf numFmtId="0" fontId="16" fillId="0" borderId="136" xfId="0" applyFont="1" applyBorder="1"/>
    <xf numFmtId="0" fontId="16" fillId="6" borderId="139" xfId="0" applyFont="1" applyFill="1" applyBorder="1"/>
    <xf numFmtId="0" fontId="16" fillId="6" borderId="119" xfId="0" applyFont="1" applyFill="1" applyBorder="1"/>
    <xf numFmtId="0" fontId="16" fillId="8" borderId="105" xfId="0" applyFont="1" applyFill="1" applyBorder="1" applyAlignment="1">
      <alignment horizontal="center"/>
    </xf>
    <xf numFmtId="0" fontId="16" fillId="0" borderId="32" xfId="0" applyFont="1" applyBorder="1" applyAlignment="1">
      <alignment horizontal="center"/>
    </xf>
    <xf numFmtId="0" fontId="3" fillId="0" borderId="87" xfId="0" applyFont="1" applyBorder="1" applyAlignment="1">
      <alignment horizontal="left"/>
    </xf>
    <xf numFmtId="0" fontId="3" fillId="0" borderId="134" xfId="0" applyFont="1" applyBorder="1" applyAlignment="1">
      <alignment horizontal="left"/>
    </xf>
    <xf numFmtId="0" fontId="3" fillId="0" borderId="137" xfId="0" applyFont="1" applyBorder="1" applyAlignment="1">
      <alignment horizontal="left"/>
    </xf>
    <xf numFmtId="0" fontId="17" fillId="0" borderId="70" xfId="0" applyFont="1" applyBorder="1"/>
    <xf numFmtId="0" fontId="16" fillId="0" borderId="70" xfId="0" applyFont="1" applyBorder="1"/>
    <xf numFmtId="0" fontId="16" fillId="6" borderId="136" xfId="0" applyFont="1" applyFill="1" applyBorder="1"/>
    <xf numFmtId="9" fontId="16" fillId="0" borderId="136" xfId="0" applyNumberFormat="1" applyFont="1" applyBorder="1" applyAlignment="1" applyProtection="1">
      <alignment horizontal="center"/>
      <protection locked="0"/>
    </xf>
    <xf numFmtId="3" fontId="16" fillId="0" borderId="73" xfId="0" applyNumberFormat="1" applyFont="1" applyBorder="1" applyProtection="1">
      <protection locked="0"/>
    </xf>
    <xf numFmtId="0" fontId="16" fillId="6" borderId="143" xfId="0" applyFont="1" applyFill="1" applyBorder="1"/>
    <xf numFmtId="0" fontId="3" fillId="0" borderId="26" xfId="0" applyFont="1" applyBorder="1" applyAlignment="1">
      <alignment horizontal="left"/>
    </xf>
    <xf numFmtId="166" fontId="16" fillId="0" borderId="93" xfId="1" applyNumberFormat="1" applyFont="1" applyBorder="1" applyProtection="1"/>
    <xf numFmtId="0" fontId="38" fillId="0" borderId="0" xfId="0" applyFont="1" applyProtection="1">
      <protection locked="0"/>
    </xf>
    <xf numFmtId="0" fontId="3" fillId="0" borderId="0" xfId="0" applyFont="1" applyAlignment="1">
      <alignment horizontal="center"/>
    </xf>
    <xf numFmtId="0" fontId="29" fillId="0" borderId="0" xfId="0" applyFont="1" applyAlignment="1">
      <alignment horizontal="center"/>
    </xf>
    <xf numFmtId="0" fontId="7" fillId="0" borderId="134" xfId="0" applyFont="1" applyBorder="1" applyProtection="1">
      <protection hidden="1"/>
    </xf>
    <xf numFmtId="0" fontId="7" fillId="0" borderId="134" xfId="0" applyFont="1" applyBorder="1" applyAlignment="1" applyProtection="1">
      <alignment horizontal="center"/>
      <protection hidden="1"/>
    </xf>
    <xf numFmtId="14" fontId="7" fillId="0" borderId="134" xfId="0" applyNumberFormat="1" applyFont="1" applyBorder="1" applyAlignment="1" applyProtection="1">
      <alignment horizontal="left"/>
      <protection hidden="1"/>
    </xf>
    <xf numFmtId="1" fontId="7" fillId="5" borderId="137" xfId="0" applyNumberFormat="1" applyFont="1" applyFill="1" applyBorder="1" applyAlignment="1" applyProtection="1">
      <alignment horizontal="center"/>
      <protection locked="0"/>
    </xf>
    <xf numFmtId="0" fontId="3" fillId="0" borderId="87" xfId="0" applyFont="1" applyBorder="1" applyAlignment="1" applyProtection="1">
      <alignment horizontal="center"/>
      <protection locked="0"/>
    </xf>
    <xf numFmtId="0" fontId="3" fillId="0" borderId="119" xfId="0" applyFont="1" applyBorder="1" applyAlignment="1">
      <alignment horizontal="left"/>
    </xf>
    <xf numFmtId="0" fontId="3" fillId="0" borderId="0" xfId="0" applyFont="1" applyAlignment="1">
      <alignment horizontal="left"/>
    </xf>
    <xf numFmtId="0" fontId="3" fillId="5" borderId="107" xfId="0" applyFont="1" applyFill="1" applyBorder="1" applyAlignment="1" applyProtection="1">
      <alignment horizontal="center"/>
      <protection locked="0"/>
    </xf>
    <xf numFmtId="0" fontId="3" fillId="5" borderId="110" xfId="0" applyFont="1" applyFill="1" applyBorder="1" applyAlignment="1" applyProtection="1">
      <alignment horizontal="center"/>
      <protection locked="0"/>
    </xf>
    <xf numFmtId="0" fontId="3" fillId="5" borderId="131" xfId="0" applyFont="1" applyFill="1" applyBorder="1" applyAlignment="1" applyProtection="1">
      <alignment horizontal="center"/>
      <protection locked="0"/>
    </xf>
    <xf numFmtId="171" fontId="16" fillId="5" borderId="126" xfId="6" applyNumberFormat="1" applyFont="1" applyFill="1" applyBorder="1" applyProtection="1">
      <protection locked="0"/>
    </xf>
    <xf numFmtId="171" fontId="16" fillId="5" borderId="111" xfId="6" applyNumberFormat="1" applyFont="1" applyFill="1" applyBorder="1" applyProtection="1">
      <protection locked="0"/>
    </xf>
    <xf numFmtId="171" fontId="16" fillId="5" borderId="114" xfId="6" applyNumberFormat="1" applyFont="1" applyFill="1" applyBorder="1" applyProtection="1">
      <protection locked="0"/>
    </xf>
    <xf numFmtId="0" fontId="3" fillId="0" borderId="106" xfId="0" applyFont="1" applyBorder="1" applyAlignment="1">
      <alignment horizontal="left"/>
    </xf>
    <xf numFmtId="0" fontId="34" fillId="0" borderId="118" xfId="0" applyFont="1" applyBorder="1" applyAlignment="1">
      <alignment horizontal="center" wrapText="1"/>
    </xf>
    <xf numFmtId="0" fontId="34" fillId="0" borderId="144" xfId="0" applyFont="1" applyBorder="1" applyAlignment="1">
      <alignment horizontal="center" wrapText="1"/>
    </xf>
    <xf numFmtId="170" fontId="3" fillId="0" borderId="73" xfId="1" applyNumberFormat="1" applyFont="1" applyBorder="1" applyAlignment="1">
      <alignment horizontal="center"/>
    </xf>
    <xf numFmtId="0" fontId="16" fillId="0" borderId="0" xfId="0" applyFont="1" applyAlignment="1">
      <alignment horizontal="center"/>
    </xf>
    <xf numFmtId="0" fontId="3" fillId="0" borderId="32" xfId="0" applyFont="1" applyBorder="1" applyAlignment="1">
      <alignment horizontal="center"/>
    </xf>
    <xf numFmtId="0" fontId="3" fillId="0" borderId="22" xfId="0" applyFont="1" applyBorder="1"/>
    <xf numFmtId="3" fontId="3" fillId="5" borderId="92" xfId="0" applyNumberFormat="1" applyFont="1" applyFill="1" applyBorder="1" applyAlignment="1">
      <alignment horizontal="center"/>
    </xf>
    <xf numFmtId="0" fontId="3" fillId="0" borderId="23" xfId="0" applyFont="1" applyBorder="1"/>
    <xf numFmtId="0" fontId="3" fillId="0" borderId="24" xfId="0" applyFont="1" applyBorder="1"/>
    <xf numFmtId="3" fontId="3" fillId="5" borderId="14" xfId="0" applyNumberFormat="1" applyFont="1" applyFill="1" applyBorder="1" applyAlignment="1">
      <alignment horizontal="center"/>
    </xf>
    <xf numFmtId="0" fontId="34" fillId="0" borderId="93" xfId="0" applyFont="1" applyBorder="1"/>
    <xf numFmtId="0" fontId="34" fillId="8" borderId="120" xfId="0" applyFont="1" applyFill="1" applyBorder="1" applyAlignment="1">
      <alignment horizontal="center" wrapText="1"/>
    </xf>
    <xf numFmtId="0" fontId="3" fillId="0" borderId="0" xfId="0" applyFont="1" applyAlignment="1">
      <alignment horizontal="right"/>
    </xf>
    <xf numFmtId="0" fontId="3" fillId="0" borderId="15" xfId="0" applyFont="1" applyBorder="1" applyAlignment="1">
      <alignment horizontal="center"/>
    </xf>
    <xf numFmtId="0" fontId="3" fillId="0" borderId="19" xfId="0" applyFont="1" applyBorder="1"/>
    <xf numFmtId="0" fontId="3" fillId="0" borderId="11" xfId="0" applyFont="1" applyBorder="1"/>
    <xf numFmtId="164" fontId="16" fillId="0" borderId="17" xfId="0" applyNumberFormat="1" applyFont="1" applyBorder="1"/>
    <xf numFmtId="0" fontId="3" fillId="0" borderId="14" xfId="0" applyFont="1" applyBorder="1"/>
    <xf numFmtId="0" fontId="3" fillId="0" borderId="32" xfId="0" applyFont="1" applyBorder="1" applyProtection="1">
      <protection locked="0"/>
    </xf>
    <xf numFmtId="0" fontId="15" fillId="4" borderId="93" xfId="0" applyFont="1" applyFill="1" applyBorder="1" applyAlignment="1">
      <alignment horizontal="center"/>
    </xf>
    <xf numFmtId="0" fontId="2" fillId="4" borderId="93" xfId="0" applyFont="1" applyFill="1" applyBorder="1" applyAlignment="1">
      <alignment horizontal="center"/>
    </xf>
    <xf numFmtId="0" fontId="3" fillId="0" borderId="81" xfId="0" applyFont="1" applyBorder="1" applyProtection="1">
      <protection locked="0"/>
    </xf>
    <xf numFmtId="0" fontId="3" fillId="0" borderId="81" xfId="0" applyFont="1" applyBorder="1" applyAlignment="1" applyProtection="1">
      <alignment horizontal="left"/>
      <protection locked="0"/>
    </xf>
    <xf numFmtId="0" fontId="3" fillId="0" borderId="81" xfId="0" applyFont="1" applyBorder="1" applyAlignment="1" applyProtection="1">
      <alignment horizontal="left" indent="5"/>
      <protection locked="0"/>
    </xf>
    <xf numFmtId="0" fontId="3" fillId="0" borderId="32" xfId="0" applyFont="1" applyBorder="1" applyAlignment="1" applyProtection="1">
      <alignment vertical="top"/>
      <protection locked="0"/>
    </xf>
    <xf numFmtId="0" fontId="31" fillId="0" borderId="81" xfId="0" applyFont="1" applyBorder="1" applyAlignment="1" applyProtection="1">
      <alignment vertical="top"/>
      <protection locked="0"/>
    </xf>
    <xf numFmtId="0" fontId="3" fillId="0" borderId="81" xfId="0" applyFont="1" applyBorder="1" applyAlignment="1" applyProtection="1">
      <alignment wrapText="1"/>
      <protection locked="0"/>
    </xf>
    <xf numFmtId="0" fontId="3" fillId="0" borderId="81" xfId="0" applyFont="1" applyBorder="1" applyAlignment="1" applyProtection="1">
      <alignment vertical="top"/>
      <protection locked="0"/>
    </xf>
    <xf numFmtId="0" fontId="3" fillId="0" borderId="81" xfId="0" applyFont="1" applyBorder="1" applyAlignment="1">
      <alignment horizontal="left" vertical="top"/>
    </xf>
    <xf numFmtId="0" fontId="16" fillId="0" borderId="142" xfId="0" applyFont="1" applyBorder="1" applyAlignment="1" applyProtection="1">
      <alignment horizontal="center"/>
      <protection locked="0"/>
    </xf>
    <xf numFmtId="0" fontId="16" fillId="0" borderId="141" xfId="0" applyFont="1" applyBorder="1" applyAlignment="1">
      <alignment horizontal="left"/>
    </xf>
    <xf numFmtId="0" fontId="16" fillId="0" borderId="0" xfId="0" applyFont="1" applyAlignment="1" applyProtection="1">
      <alignment vertical="center"/>
      <protection locked="0"/>
    </xf>
    <xf numFmtId="0" fontId="0" fillId="0" borderId="32" xfId="0" applyBorder="1"/>
    <xf numFmtId="0" fontId="32" fillId="0" borderId="0" xfId="4" applyFont="1" applyFill="1" applyBorder="1" applyAlignment="1" applyProtection="1">
      <alignment horizontal="left"/>
      <protection locked="0"/>
    </xf>
    <xf numFmtId="0" fontId="16" fillId="0" borderId="0" xfId="0" applyFont="1" applyAlignment="1" applyProtection="1">
      <alignment vertical="center" wrapText="1"/>
      <protection locked="0"/>
    </xf>
    <xf numFmtId="0" fontId="16" fillId="0" borderId="0" xfId="0" applyFont="1" applyAlignment="1">
      <alignment horizontal="left"/>
    </xf>
    <xf numFmtId="0" fontId="0" fillId="0" borderId="145" xfId="0" applyBorder="1"/>
    <xf numFmtId="0" fontId="3" fillId="0" borderId="78" xfId="0" applyFont="1" applyBorder="1" applyProtection="1">
      <protection locked="0"/>
    </xf>
    <xf numFmtId="0" fontId="0" fillId="0" borderId="78" xfId="0" applyBorder="1"/>
    <xf numFmtId="0" fontId="0" fillId="0" borderId="148" xfId="0" applyBorder="1"/>
    <xf numFmtId="0" fontId="3" fillId="0" borderId="151" xfId="0" applyFont="1" applyBorder="1" applyProtection="1">
      <protection locked="0"/>
    </xf>
    <xf numFmtId="0" fontId="0" fillId="0" borderId="151" xfId="0" applyBorder="1"/>
    <xf numFmtId="0" fontId="3" fillId="5" borderId="149" xfId="0" applyFont="1" applyFill="1" applyBorder="1" applyProtection="1">
      <protection locked="0"/>
    </xf>
    <xf numFmtId="0" fontId="16" fillId="0" borderId="78" xfId="0" applyFont="1" applyBorder="1" applyProtection="1">
      <protection locked="0"/>
    </xf>
    <xf numFmtId="0" fontId="3" fillId="5" borderId="70" xfId="0" applyFont="1" applyFill="1" applyBorder="1" applyProtection="1">
      <protection locked="0"/>
    </xf>
    <xf numFmtId="0" fontId="3" fillId="5" borderId="70" xfId="0" applyFont="1" applyFill="1" applyBorder="1" applyAlignment="1" applyProtection="1">
      <alignment horizontal="center" vertical="center"/>
      <protection locked="0"/>
    </xf>
    <xf numFmtId="0" fontId="16" fillId="5" borderId="70" xfId="0" applyFont="1" applyFill="1" applyBorder="1" applyProtection="1">
      <protection locked="0"/>
    </xf>
    <xf numFmtId="0" fontId="3" fillId="0" borderId="146" xfId="0" applyFont="1" applyBorder="1" applyProtection="1">
      <protection locked="0"/>
    </xf>
    <xf numFmtId="0" fontId="7" fillId="0" borderId="151" xfId="0" applyFont="1" applyBorder="1" applyAlignment="1" applyProtection="1">
      <alignment horizontal="center" vertical="top"/>
      <protection hidden="1"/>
    </xf>
    <xf numFmtId="0" fontId="39" fillId="0" borderId="0" xfId="7" applyFont="1"/>
    <xf numFmtId="0" fontId="1" fillId="0" borderId="0" xfId="7"/>
    <xf numFmtId="0" fontId="18" fillId="0" borderId="0" xfId="0" applyFont="1" applyAlignment="1">
      <alignment vertical="center"/>
    </xf>
    <xf numFmtId="0" fontId="18" fillId="0" borderId="0" xfId="0" applyFont="1" applyAlignment="1">
      <alignment horizontal="left" vertical="center"/>
    </xf>
    <xf numFmtId="14" fontId="3" fillId="0" borderId="152" xfId="0" applyNumberFormat="1" applyFont="1" applyBorder="1"/>
    <xf numFmtId="0" fontId="3" fillId="0" borderId="152" xfId="0" applyFont="1" applyBorder="1"/>
    <xf numFmtId="0" fontId="3" fillId="0" borderId="146" xfId="0" applyFont="1" applyBorder="1" applyAlignment="1">
      <alignment horizontal="left"/>
    </xf>
    <xf numFmtId="0" fontId="3" fillId="0" borderId="151" xfId="0" applyFont="1" applyBorder="1" applyAlignment="1">
      <alignment horizontal="left"/>
    </xf>
    <xf numFmtId="0" fontId="3" fillId="0" borderId="13" xfId="0" applyFont="1" applyBorder="1" applyAlignment="1">
      <alignment horizontal="center" vertical="top" wrapText="1"/>
    </xf>
    <xf numFmtId="0" fontId="3" fillId="0" borderId="118" xfId="0" applyFont="1" applyBorder="1" applyAlignment="1">
      <alignment horizontal="center" vertical="top" wrapText="1"/>
    </xf>
    <xf numFmtId="0" fontId="3" fillId="0" borderId="86" xfId="0" applyFont="1" applyBorder="1" applyAlignment="1">
      <alignment horizontal="center" vertical="top" wrapText="1"/>
    </xf>
    <xf numFmtId="0" fontId="3" fillId="0" borderId="96" xfId="0" applyFont="1" applyBorder="1" applyAlignment="1">
      <alignment horizontal="center" vertical="top" wrapText="1"/>
    </xf>
    <xf numFmtId="0" fontId="3" fillId="0" borderId="85" xfId="0" applyFont="1" applyBorder="1" applyAlignment="1">
      <alignment horizontal="center" vertical="top" wrapText="1"/>
    </xf>
    <xf numFmtId="0" fontId="3" fillId="0" borderId="154" xfId="0" applyFont="1" applyBorder="1" applyAlignment="1">
      <alignment horizontal="center" vertical="top" wrapText="1"/>
    </xf>
    <xf numFmtId="0" fontId="3" fillId="0" borderId="75" xfId="0" applyFont="1" applyBorder="1" applyAlignment="1">
      <alignment horizontal="center"/>
    </xf>
    <xf numFmtId="0" fontId="3" fillId="5" borderId="75" xfId="0" applyFont="1" applyFill="1" applyBorder="1" applyAlignment="1">
      <alignment horizontal="center"/>
    </xf>
    <xf numFmtId="49" fontId="3" fillId="5" borderId="75" xfId="0" applyNumberFormat="1" applyFont="1" applyFill="1" applyBorder="1" applyAlignment="1" applyProtection="1">
      <alignment horizontal="center"/>
      <protection locked="0"/>
    </xf>
    <xf numFmtId="167" fontId="3" fillId="5" borderId="75" xfId="0" applyNumberFormat="1" applyFont="1" applyFill="1" applyBorder="1" applyAlignment="1">
      <alignment horizontal="center"/>
    </xf>
    <xf numFmtId="5" fontId="3" fillId="5" borderId="75" xfId="1" applyNumberFormat="1" applyFont="1" applyFill="1" applyBorder="1" applyAlignment="1">
      <alignment horizontal="center"/>
    </xf>
    <xf numFmtId="5" fontId="3" fillId="5" borderId="75" xfId="0" applyNumberFormat="1" applyFont="1" applyFill="1" applyBorder="1" applyAlignment="1">
      <alignment horizontal="center"/>
    </xf>
    <xf numFmtId="5" fontId="3" fillId="0" borderId="75" xfId="0" applyNumberFormat="1" applyFont="1" applyBorder="1" applyAlignment="1">
      <alignment horizontal="center"/>
    </xf>
    <xf numFmtId="9" fontId="3" fillId="5" borderId="75" xfId="2" applyFont="1" applyFill="1" applyBorder="1" applyAlignment="1">
      <alignment horizontal="center"/>
    </xf>
    <xf numFmtId="5" fontId="3" fillId="0" borderId="75" xfId="5" applyNumberFormat="1" applyFont="1" applyBorder="1" applyAlignment="1">
      <alignment horizontal="center"/>
    </xf>
    <xf numFmtId="169" fontId="3" fillId="5" borderId="76" xfId="0" applyNumberFormat="1" applyFont="1" applyFill="1" applyBorder="1" applyAlignment="1">
      <alignment horizontal="center"/>
    </xf>
    <xf numFmtId="169" fontId="3" fillId="0" borderId="92" xfId="0" applyNumberFormat="1" applyFont="1" applyBorder="1" applyAlignment="1">
      <alignment horizontal="center" wrapText="1"/>
    </xf>
    <xf numFmtId="0" fontId="3" fillId="5" borderId="80" xfId="0" applyFont="1" applyFill="1" applyBorder="1" applyAlignment="1">
      <alignment horizontal="center"/>
    </xf>
    <xf numFmtId="49" fontId="3" fillId="5" borderId="80" xfId="0" applyNumberFormat="1" applyFont="1" applyFill="1" applyBorder="1" applyAlignment="1" applyProtection="1">
      <alignment horizontal="center"/>
      <protection locked="0"/>
    </xf>
    <xf numFmtId="164" fontId="3" fillId="5" borderId="80" xfId="0" applyNumberFormat="1" applyFont="1" applyFill="1" applyBorder="1" applyAlignment="1">
      <alignment horizontal="center"/>
    </xf>
    <xf numFmtId="164" fontId="3" fillId="0" borderId="75" xfId="0" applyNumberFormat="1" applyFont="1" applyBorder="1" applyAlignment="1">
      <alignment horizontal="center"/>
    </xf>
    <xf numFmtId="169" fontId="3" fillId="5" borderId="54" xfId="0" applyNumberFormat="1" applyFont="1" applyFill="1" applyBorder="1" applyAlignment="1">
      <alignment horizontal="center"/>
    </xf>
    <xf numFmtId="49" fontId="3" fillId="5" borderId="80" xfId="0" quotePrefix="1" applyNumberFormat="1" applyFont="1" applyFill="1" applyBorder="1" applyAlignment="1" applyProtection="1">
      <alignment horizontal="center"/>
      <protection locked="0"/>
    </xf>
    <xf numFmtId="49" fontId="3" fillId="5" borderId="75" xfId="0" quotePrefix="1" applyNumberFormat="1" applyFont="1" applyFill="1" applyBorder="1" applyAlignment="1" applyProtection="1">
      <alignment horizontal="center"/>
      <protection locked="0"/>
    </xf>
    <xf numFmtId="0" fontId="3" fillId="5" borderId="80" xfId="0" applyFont="1" applyFill="1" applyBorder="1"/>
    <xf numFmtId="49" fontId="3" fillId="5" borderId="80" xfId="0" applyNumberFormat="1" applyFont="1" applyFill="1" applyBorder="1" applyProtection="1">
      <protection locked="0"/>
    </xf>
    <xf numFmtId="49" fontId="3" fillId="5" borderId="75" xfId="0" applyNumberFormat="1" applyFont="1" applyFill="1" applyBorder="1" applyProtection="1">
      <protection locked="0"/>
    </xf>
    <xf numFmtId="0" fontId="3" fillId="5" borderId="69" xfId="0" applyFont="1" applyFill="1" applyBorder="1"/>
    <xf numFmtId="167" fontId="7" fillId="5" borderId="54" xfId="0" applyNumberFormat="1" applyFont="1" applyFill="1" applyBorder="1" applyAlignment="1" applyProtection="1">
      <alignment horizontal="center"/>
      <protection locked="0"/>
    </xf>
    <xf numFmtId="167" fontId="7" fillId="5" borderId="69" xfId="0" applyNumberFormat="1" applyFont="1" applyFill="1" applyBorder="1" applyAlignment="1" applyProtection="1">
      <alignment horizontal="center"/>
      <protection locked="0"/>
    </xf>
    <xf numFmtId="1" fontId="7" fillId="5" borderId="137" xfId="0" applyNumberFormat="1" applyFont="1" applyFill="1" applyBorder="1" applyAlignment="1" applyProtection="1">
      <alignment horizontal="center"/>
      <protection locked="0"/>
    </xf>
    <xf numFmtId="0" fontId="7" fillId="0" borderId="67" xfId="0" applyFont="1" applyBorder="1" applyAlignment="1" applyProtection="1">
      <alignment horizontal="center" vertical="top"/>
      <protection hidden="1"/>
    </xf>
    <xf numFmtId="0" fontId="7" fillId="5" borderId="30" xfId="0" applyFont="1" applyFill="1" applyBorder="1" applyAlignment="1" applyProtection="1">
      <alignment horizontal="center"/>
      <protection locked="0"/>
    </xf>
    <xf numFmtId="14" fontId="7" fillId="5" borderId="137" xfId="0" applyNumberFormat="1" applyFont="1" applyFill="1" applyBorder="1" applyAlignment="1" applyProtection="1">
      <alignment horizontal="left"/>
      <protection locked="0"/>
    </xf>
    <xf numFmtId="0" fontId="7" fillId="0" borderId="84" xfId="0" applyFont="1" applyBorder="1" applyAlignment="1" applyProtection="1">
      <alignment horizontal="center" vertical="center" textRotation="90"/>
      <protection hidden="1"/>
    </xf>
    <xf numFmtId="0" fontId="7" fillId="0" borderId="25" xfId="0" applyFont="1" applyBorder="1" applyAlignment="1" applyProtection="1">
      <alignment horizontal="center" vertical="center" textRotation="90"/>
      <protection hidden="1"/>
    </xf>
    <xf numFmtId="0" fontId="7" fillId="0" borderId="75" xfId="0" applyFont="1" applyBorder="1" applyAlignment="1" applyProtection="1">
      <alignment horizontal="center" vertical="center" textRotation="90"/>
      <protection hidden="1"/>
    </xf>
    <xf numFmtId="0" fontId="7" fillId="0" borderId="72" xfId="0" applyFont="1" applyBorder="1" applyAlignment="1" applyProtection="1">
      <alignment horizontal="center" vertical="top"/>
      <protection hidden="1"/>
    </xf>
    <xf numFmtId="0" fontId="7" fillId="5" borderId="137" xfId="0" applyFont="1" applyFill="1" applyBorder="1" applyAlignment="1" applyProtection="1">
      <alignment horizontal="center"/>
      <protection locked="0"/>
    </xf>
    <xf numFmtId="0" fontId="24" fillId="2" borderId="45" xfId="0" applyFont="1" applyFill="1" applyBorder="1" applyAlignment="1" applyProtection="1">
      <alignment horizontal="center" vertical="center" wrapText="1"/>
      <protection hidden="1"/>
    </xf>
    <xf numFmtId="0" fontId="24" fillId="2" borderId="46" xfId="0" applyFont="1" applyFill="1" applyBorder="1" applyAlignment="1" applyProtection="1">
      <alignment horizontal="center" vertical="center" wrapText="1"/>
      <protection hidden="1"/>
    </xf>
    <xf numFmtId="0" fontId="24" fillId="2" borderId="47" xfId="0" applyFont="1" applyFill="1" applyBorder="1" applyAlignment="1" applyProtection="1">
      <alignment horizontal="center" vertical="center" wrapText="1"/>
      <protection hidden="1"/>
    </xf>
    <xf numFmtId="0" fontId="24" fillId="2" borderId="48" xfId="0" applyFont="1" applyFill="1" applyBorder="1" applyAlignment="1" applyProtection="1">
      <alignment horizontal="center" vertical="center" wrapText="1"/>
      <protection hidden="1"/>
    </xf>
    <xf numFmtId="0" fontId="24" fillId="2" borderId="43" xfId="0" applyFont="1" applyFill="1" applyBorder="1" applyAlignment="1" applyProtection="1">
      <alignment horizontal="center" vertical="center" wrapText="1"/>
      <protection hidden="1"/>
    </xf>
    <xf numFmtId="0" fontId="24" fillId="2" borderId="49" xfId="0" applyFont="1" applyFill="1" applyBorder="1" applyAlignment="1" applyProtection="1">
      <alignment horizontal="center" vertical="center" wrapText="1"/>
      <protection hidden="1"/>
    </xf>
    <xf numFmtId="0" fontId="25" fillId="3" borderId="45" xfId="0" applyFont="1" applyFill="1" applyBorder="1" applyAlignment="1" applyProtection="1">
      <alignment horizontal="center" vertical="center" wrapText="1"/>
      <protection hidden="1"/>
    </xf>
    <xf numFmtId="0" fontId="25" fillId="3" borderId="46" xfId="0" applyFont="1" applyFill="1" applyBorder="1" applyAlignment="1" applyProtection="1">
      <alignment horizontal="center" vertical="center" wrapText="1"/>
      <protection hidden="1"/>
    </xf>
    <xf numFmtId="0" fontId="25" fillId="3" borderId="57" xfId="0" applyFont="1" applyFill="1" applyBorder="1" applyAlignment="1" applyProtection="1">
      <alignment horizontal="center" vertical="center" wrapText="1"/>
      <protection hidden="1"/>
    </xf>
    <xf numFmtId="0" fontId="25" fillId="3" borderId="38" xfId="0" applyFont="1" applyFill="1" applyBorder="1" applyAlignment="1" applyProtection="1">
      <alignment horizontal="center" vertical="center" wrapText="1"/>
      <protection hidden="1"/>
    </xf>
    <xf numFmtId="0" fontId="25" fillId="3" borderId="56" xfId="0" applyFont="1" applyFill="1" applyBorder="1" applyAlignment="1" applyProtection="1">
      <alignment horizontal="center" vertical="center" wrapText="1"/>
      <protection hidden="1"/>
    </xf>
    <xf numFmtId="0" fontId="25" fillId="3" borderId="0" xfId="0" applyFont="1" applyFill="1" applyAlignment="1" applyProtection="1">
      <alignment horizontal="center" vertical="center" wrapText="1"/>
      <protection hidden="1"/>
    </xf>
    <xf numFmtId="0" fontId="25" fillId="3" borderId="36" xfId="0" applyFont="1" applyFill="1" applyBorder="1" applyAlignment="1" applyProtection="1">
      <alignment horizontal="center" vertical="center" wrapText="1"/>
      <protection hidden="1"/>
    </xf>
    <xf numFmtId="164" fontId="2" fillId="0" borderId="50" xfId="1" applyNumberFormat="1" applyFont="1" applyFill="1" applyBorder="1" applyAlignment="1" applyProtection="1">
      <alignment horizontal="center" vertical="center" wrapText="1"/>
      <protection hidden="1"/>
    </xf>
    <xf numFmtId="164" fontId="2" fillId="0" borderId="94" xfId="1" applyNumberFormat="1" applyFont="1" applyFill="1" applyBorder="1" applyAlignment="1" applyProtection="1">
      <alignment horizontal="center" vertical="center" wrapText="1"/>
      <protection hidden="1"/>
    </xf>
    <xf numFmtId="164" fontId="2" fillId="0" borderId="83" xfId="1" applyNumberFormat="1" applyFont="1" applyFill="1" applyBorder="1" applyAlignment="1" applyProtection="1">
      <alignment horizontal="center" vertical="center" wrapText="1"/>
      <protection hidden="1"/>
    </xf>
    <xf numFmtId="164" fontId="2" fillId="0" borderId="117" xfId="1" applyNumberFormat="1" applyFont="1" applyFill="1" applyBorder="1" applyAlignment="1" applyProtection="1">
      <alignment horizontal="center" vertical="center" wrapText="1"/>
      <protection hidden="1"/>
    </xf>
    <xf numFmtId="164" fontId="2" fillId="0" borderId="30" xfId="1" applyNumberFormat="1" applyFont="1" applyFill="1" applyBorder="1" applyAlignment="1" applyProtection="1">
      <alignment horizontal="center" vertical="center" wrapText="1"/>
      <protection hidden="1"/>
    </xf>
    <xf numFmtId="164" fontId="2" fillId="0" borderId="74" xfId="1" applyNumberFormat="1" applyFont="1" applyFill="1" applyBorder="1" applyAlignment="1" applyProtection="1">
      <alignment horizontal="center" vertical="center" wrapText="1"/>
      <protection hidden="1"/>
    </xf>
    <xf numFmtId="0" fontId="25" fillId="3" borderId="56" xfId="0" applyFont="1" applyFill="1" applyBorder="1" applyAlignment="1" applyProtection="1">
      <alignment horizontal="center" vertical="center"/>
      <protection hidden="1"/>
    </xf>
    <xf numFmtId="0" fontId="25" fillId="3" borderId="0" xfId="0" applyFont="1" applyFill="1" applyAlignment="1" applyProtection="1">
      <alignment horizontal="center" vertical="center"/>
      <protection hidden="1"/>
    </xf>
    <xf numFmtId="0" fontId="25" fillId="3" borderId="41" xfId="0" applyFont="1" applyFill="1" applyBorder="1" applyAlignment="1" applyProtection="1">
      <alignment horizontal="center" vertical="center"/>
      <protection hidden="1"/>
    </xf>
    <xf numFmtId="0" fontId="25" fillId="3" borderId="36" xfId="0" applyFont="1" applyFill="1" applyBorder="1" applyAlignment="1" applyProtection="1">
      <alignment horizontal="center" vertical="center"/>
      <protection hidden="1"/>
    </xf>
    <xf numFmtId="0" fontId="25" fillId="3" borderId="38" xfId="0" applyFont="1" applyFill="1" applyBorder="1" applyAlignment="1" applyProtection="1">
      <alignment horizontal="center" vertical="center"/>
      <protection hidden="1"/>
    </xf>
    <xf numFmtId="0" fontId="25" fillId="3" borderId="37" xfId="0" applyFont="1" applyFill="1" applyBorder="1" applyAlignment="1" applyProtection="1">
      <alignment horizontal="center" vertical="center"/>
      <protection hidden="1"/>
    </xf>
    <xf numFmtId="0" fontId="7" fillId="5" borderId="0" xfId="0" applyFont="1" applyFill="1" applyAlignment="1" applyProtection="1">
      <alignment horizontal="center"/>
      <protection locked="0"/>
    </xf>
    <xf numFmtId="0" fontId="7" fillId="0" borderId="44" xfId="0" applyFont="1" applyBorder="1" applyAlignment="1" applyProtection="1">
      <alignment horizontal="center" vertical="top"/>
      <protection hidden="1"/>
    </xf>
    <xf numFmtId="0" fontId="7" fillId="0" borderId="11" xfId="0" applyFont="1" applyBorder="1" applyAlignment="1" applyProtection="1">
      <alignment horizontal="center" vertical="top"/>
      <protection hidden="1"/>
    </xf>
    <xf numFmtId="0" fontId="7" fillId="0" borderId="0" xfId="0" applyFont="1" applyAlignment="1" applyProtection="1">
      <alignment horizontal="center" vertical="top"/>
      <protection hidden="1"/>
    </xf>
    <xf numFmtId="165" fontId="7" fillId="5" borderId="30" xfId="0" applyNumberFormat="1" applyFont="1" applyFill="1" applyBorder="1" applyAlignment="1" applyProtection="1">
      <alignment horizontal="center"/>
      <protection locked="0"/>
    </xf>
    <xf numFmtId="164" fontId="2" fillId="0" borderId="72" xfId="1" applyNumberFormat="1" applyFont="1" applyFill="1" applyBorder="1" applyAlignment="1" applyProtection="1">
      <alignment horizontal="center" vertical="center" wrapText="1"/>
      <protection hidden="1"/>
    </xf>
    <xf numFmtId="164" fontId="2" fillId="0" borderId="76" xfId="1" applyNumberFormat="1" applyFont="1" applyFill="1" applyBorder="1" applyAlignment="1" applyProtection="1">
      <alignment horizontal="center" vertical="center" wrapText="1"/>
      <protection hidden="1"/>
    </xf>
    <xf numFmtId="9" fontId="7" fillId="0" borderId="20" xfId="0" applyNumberFormat="1" applyFont="1" applyBorder="1" applyAlignment="1" applyProtection="1">
      <alignment horizontal="center" vertical="center"/>
      <protection hidden="1"/>
    </xf>
    <xf numFmtId="9" fontId="7" fillId="0" borderId="29" xfId="0" applyNumberFormat="1" applyFont="1" applyBorder="1" applyAlignment="1" applyProtection="1">
      <alignment horizontal="center" vertical="center"/>
      <protection hidden="1"/>
    </xf>
    <xf numFmtId="9" fontId="7" fillId="0" borderId="42" xfId="0" applyNumberFormat="1" applyFont="1" applyBorder="1" applyAlignment="1" applyProtection="1">
      <alignment horizontal="center" vertical="center"/>
      <protection hidden="1"/>
    </xf>
    <xf numFmtId="9" fontId="7" fillId="0" borderId="52" xfId="0" applyNumberFormat="1" applyFont="1" applyBorder="1" applyAlignment="1" applyProtection="1">
      <alignment horizontal="center" vertical="center"/>
      <protection hidden="1"/>
    </xf>
    <xf numFmtId="0" fontId="2" fillId="4" borderId="1" xfId="0" applyFont="1" applyFill="1" applyBorder="1" applyAlignment="1" applyProtection="1">
      <alignment horizontal="left"/>
      <protection hidden="1"/>
    </xf>
    <xf numFmtId="0" fontId="2" fillId="4" borderId="79" xfId="0" applyFont="1" applyFill="1" applyBorder="1" applyAlignment="1" applyProtection="1">
      <alignment horizontal="left"/>
      <protection hidden="1"/>
    </xf>
    <xf numFmtId="0" fontId="2" fillId="4" borderId="2" xfId="0" applyFont="1" applyFill="1" applyBorder="1" applyAlignment="1" applyProtection="1">
      <alignment horizontal="left"/>
      <protection hidden="1"/>
    </xf>
    <xf numFmtId="0" fontId="2" fillId="4" borderId="58" xfId="0" applyFont="1" applyFill="1" applyBorder="1" applyAlignment="1" applyProtection="1">
      <alignment horizontal="left"/>
      <protection hidden="1"/>
    </xf>
    <xf numFmtId="0" fontId="2" fillId="4" borderId="3" xfId="0" applyFont="1" applyFill="1" applyBorder="1" applyAlignment="1" applyProtection="1">
      <alignment horizontal="left"/>
      <protection hidden="1"/>
    </xf>
    <xf numFmtId="0" fontId="7" fillId="0" borderId="20" xfId="0" applyFont="1" applyBorder="1" applyAlignment="1" applyProtection="1">
      <alignment horizontal="center" vertical="center" wrapText="1"/>
      <protection hidden="1"/>
    </xf>
    <xf numFmtId="0" fontId="7" fillId="0" borderId="0" xfId="0" applyFont="1" applyAlignment="1" applyProtection="1">
      <alignment horizontal="center" vertical="center" wrapText="1"/>
      <protection hidden="1"/>
    </xf>
    <xf numFmtId="0" fontId="7" fillId="0" borderId="29" xfId="0" applyFont="1" applyBorder="1" applyAlignment="1" applyProtection="1">
      <alignment horizontal="center" vertical="center" wrapText="1"/>
      <protection hidden="1"/>
    </xf>
    <xf numFmtId="0" fontId="7" fillId="0" borderId="42" xfId="0" applyFont="1" applyBorder="1" applyAlignment="1" applyProtection="1">
      <alignment horizontal="center" vertical="center" wrapText="1"/>
      <protection hidden="1"/>
    </xf>
    <xf numFmtId="0" fontId="7" fillId="0" borderId="43"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9" fillId="2" borderId="46" xfId="0" applyFont="1" applyFill="1" applyBorder="1" applyAlignment="1" applyProtection="1">
      <alignment horizontal="center" vertical="center" wrapText="1"/>
      <protection hidden="1"/>
    </xf>
    <xf numFmtId="0" fontId="9" fillId="2" borderId="47" xfId="0" applyFont="1" applyFill="1" applyBorder="1" applyAlignment="1" applyProtection="1">
      <alignment horizontal="center" vertical="center" wrapText="1"/>
      <protection hidden="1"/>
    </xf>
    <xf numFmtId="0" fontId="9" fillId="2" borderId="43" xfId="0" applyFont="1" applyFill="1" applyBorder="1" applyAlignment="1" applyProtection="1">
      <alignment horizontal="center" vertical="center" wrapText="1"/>
      <protection hidden="1"/>
    </xf>
    <xf numFmtId="0" fontId="9" fillId="2" borderId="49" xfId="0" applyFont="1" applyFill="1" applyBorder="1" applyAlignment="1" applyProtection="1">
      <alignment horizontal="center" vertical="center" wrapText="1"/>
      <protection hidden="1"/>
    </xf>
    <xf numFmtId="0" fontId="2" fillId="0" borderId="85" xfId="0" applyFont="1" applyBorder="1" applyAlignment="1" applyProtection="1">
      <alignment horizontal="center" vertical="center" wrapText="1"/>
      <protection hidden="1"/>
    </xf>
    <xf numFmtId="0" fontId="2" fillId="0" borderId="82" xfId="0" applyFont="1" applyBorder="1" applyAlignment="1" applyProtection="1">
      <alignment horizontal="center" vertical="center" wrapText="1"/>
      <protection hidden="1"/>
    </xf>
    <xf numFmtId="0" fontId="2" fillId="0" borderId="86" xfId="0" applyFont="1" applyBorder="1" applyAlignment="1" applyProtection="1">
      <alignment horizontal="center" vertical="center" wrapText="1"/>
      <protection hidden="1"/>
    </xf>
    <xf numFmtId="0" fontId="8" fillId="0" borderId="50" xfId="0" applyFont="1" applyBorder="1" applyAlignment="1" applyProtection="1">
      <alignment horizontal="center" vertical="center" wrapText="1"/>
      <protection hidden="1"/>
    </xf>
    <xf numFmtId="0" fontId="8" fillId="0" borderId="72" xfId="0" applyFont="1" applyBorder="1" applyAlignment="1" applyProtection="1">
      <alignment horizontal="center" vertical="center" wrapText="1"/>
      <protection hidden="1"/>
    </xf>
    <xf numFmtId="0" fontId="8" fillId="0" borderId="83" xfId="0" applyFont="1" applyBorder="1" applyAlignment="1" applyProtection="1">
      <alignment horizontal="center" vertical="center" wrapText="1"/>
      <protection hidden="1"/>
    </xf>
    <xf numFmtId="0" fontId="8" fillId="0" borderId="76" xfId="0" applyFont="1" applyBorder="1" applyAlignment="1" applyProtection="1">
      <alignment horizontal="center" vertical="center" wrapText="1"/>
      <protection hidden="1"/>
    </xf>
    <xf numFmtId="0" fontId="8" fillId="0" borderId="30" xfId="0" applyFont="1" applyBorder="1" applyAlignment="1" applyProtection="1">
      <alignment horizontal="center" vertical="center" wrapText="1"/>
      <protection hidden="1"/>
    </xf>
    <xf numFmtId="0" fontId="8" fillId="0" borderId="74" xfId="0" applyFont="1" applyBorder="1" applyAlignment="1" applyProtection="1">
      <alignment horizontal="center" vertical="center" wrapText="1"/>
      <protection hidden="1"/>
    </xf>
    <xf numFmtId="0" fontId="15" fillId="4" borderId="1" xfId="0" applyFont="1" applyFill="1" applyBorder="1" applyAlignment="1" applyProtection="1">
      <alignment horizontal="center"/>
      <protection hidden="1"/>
    </xf>
    <xf numFmtId="0" fontId="15" fillId="4" borderId="79" xfId="0" applyFont="1" applyFill="1" applyBorder="1" applyAlignment="1" applyProtection="1">
      <alignment horizontal="center"/>
      <protection hidden="1"/>
    </xf>
    <xf numFmtId="0" fontId="15" fillId="4" borderId="2" xfId="0" applyFont="1" applyFill="1" applyBorder="1" applyAlignment="1" applyProtection="1">
      <alignment horizontal="center"/>
      <protection hidden="1"/>
    </xf>
    <xf numFmtId="0" fontId="15" fillId="4" borderId="58" xfId="0" applyFont="1" applyFill="1" applyBorder="1" applyAlignment="1" applyProtection="1">
      <alignment horizontal="center"/>
      <protection hidden="1"/>
    </xf>
    <xf numFmtId="0" fontId="15" fillId="4" borderId="3" xfId="0" applyFont="1" applyFill="1" applyBorder="1" applyAlignment="1" applyProtection="1">
      <alignment horizontal="center"/>
      <protection hidden="1"/>
    </xf>
    <xf numFmtId="0" fontId="2" fillId="0" borderId="1" xfId="0" applyFont="1" applyBorder="1" applyAlignment="1" applyProtection="1">
      <alignment horizontal="left"/>
      <protection hidden="1"/>
    </xf>
    <xf numFmtId="0" fontId="2" fillId="0" borderId="79" xfId="0" applyFont="1" applyBorder="1" applyAlignment="1" applyProtection="1">
      <alignment horizontal="left"/>
      <protection hidden="1"/>
    </xf>
    <xf numFmtId="0" fontId="2" fillId="0" borderId="2" xfId="0" applyFont="1" applyBorder="1" applyAlignment="1" applyProtection="1">
      <alignment horizontal="left"/>
      <protection hidden="1"/>
    </xf>
    <xf numFmtId="0" fontId="2" fillId="0" borderId="58" xfId="0" applyFont="1" applyBorder="1" applyAlignment="1" applyProtection="1">
      <alignment horizontal="left"/>
      <protection hidden="1"/>
    </xf>
    <xf numFmtId="0" fontId="2" fillId="0" borderId="3" xfId="0" applyFont="1" applyBorder="1" applyAlignment="1" applyProtection="1">
      <alignment horizontal="left"/>
      <protection hidden="1"/>
    </xf>
    <xf numFmtId="0" fontId="7" fillId="5" borderId="34" xfId="0" applyFont="1" applyFill="1" applyBorder="1" applyAlignment="1" applyProtection="1">
      <alignment horizontal="left" vertical="top" wrapText="1"/>
      <protection locked="0"/>
    </xf>
    <xf numFmtId="0" fontId="7" fillId="0" borderId="50" xfId="0" applyFont="1" applyBorder="1" applyAlignment="1" applyProtection="1">
      <alignment horizontal="center" vertical="center" wrapText="1"/>
      <protection hidden="1"/>
    </xf>
    <xf numFmtId="0" fontId="7" fillId="0" borderId="72" xfId="0" applyFont="1" applyBorder="1" applyAlignment="1" applyProtection="1">
      <alignment horizontal="center" vertical="center" wrapText="1"/>
      <protection hidden="1"/>
    </xf>
    <xf numFmtId="0" fontId="7" fillId="0" borderId="83" xfId="0" applyFont="1" applyBorder="1" applyAlignment="1" applyProtection="1">
      <alignment horizontal="center" vertical="center" wrapText="1"/>
      <protection hidden="1"/>
    </xf>
    <xf numFmtId="0" fontId="7" fillId="0" borderId="76" xfId="0" applyFont="1" applyBorder="1" applyAlignment="1" applyProtection="1">
      <alignment horizontal="center" vertical="center" wrapText="1"/>
      <protection hidden="1"/>
    </xf>
    <xf numFmtId="0" fontId="7" fillId="0" borderId="30" xfId="0" applyFont="1" applyBorder="1" applyAlignment="1" applyProtection="1">
      <alignment horizontal="center" vertical="center" wrapText="1"/>
      <protection hidden="1"/>
    </xf>
    <xf numFmtId="0" fontId="7" fillId="0" borderId="74" xfId="0" applyFont="1" applyBorder="1" applyAlignment="1" applyProtection="1">
      <alignment horizontal="center" vertical="center" wrapText="1"/>
      <protection hidden="1"/>
    </xf>
    <xf numFmtId="0" fontId="7" fillId="0" borderId="53" xfId="0" applyFont="1" applyBorder="1" applyAlignment="1" applyProtection="1">
      <alignment horizontal="center" vertical="center" textRotation="90" wrapText="1"/>
      <protection hidden="1"/>
    </xf>
    <xf numFmtId="167" fontId="7" fillId="0" borderId="30" xfId="0" applyNumberFormat="1" applyFont="1" applyBorder="1" applyAlignment="1" applyProtection="1">
      <alignment horizontal="center"/>
      <protection locked="0"/>
    </xf>
    <xf numFmtId="0" fontId="2" fillId="4" borderId="66" xfId="0" applyFont="1" applyFill="1" applyBorder="1" applyAlignment="1" applyProtection="1">
      <alignment horizontal="left"/>
      <protection hidden="1"/>
    </xf>
    <xf numFmtId="0" fontId="2" fillId="4" borderId="65" xfId="0" applyFont="1" applyFill="1" applyBorder="1" applyAlignment="1" applyProtection="1">
      <alignment horizontal="left"/>
      <protection hidden="1"/>
    </xf>
    <xf numFmtId="0" fontId="7" fillId="5" borderId="137" xfId="0" applyFont="1" applyFill="1" applyBorder="1" applyAlignment="1" applyProtection="1">
      <alignment horizontal="left"/>
      <protection locked="0"/>
    </xf>
    <xf numFmtId="0" fontId="2" fillId="0" borderId="62" xfId="0" applyFont="1" applyBorder="1" applyAlignment="1" applyProtection="1">
      <alignment horizontal="center" vertical="center"/>
      <protection hidden="1"/>
    </xf>
    <xf numFmtId="0" fontId="2" fillId="0" borderId="59" xfId="0" applyFont="1" applyBorder="1" applyAlignment="1" applyProtection="1">
      <alignment horizontal="center" vertical="center"/>
      <protection hidden="1"/>
    </xf>
    <xf numFmtId="0" fontId="2" fillId="0" borderId="82" xfId="0" applyFont="1" applyBorder="1" applyAlignment="1" applyProtection="1">
      <alignment horizontal="center" vertical="center"/>
      <protection hidden="1"/>
    </xf>
    <xf numFmtId="0" fontId="2" fillId="0" borderId="61" xfId="0" applyFont="1" applyBorder="1" applyAlignment="1" applyProtection="1">
      <alignment horizontal="center" vertical="center"/>
      <protection hidden="1"/>
    </xf>
    <xf numFmtId="0" fontId="2" fillId="0" borderId="63" xfId="0" applyFont="1" applyBorder="1" applyAlignment="1" applyProtection="1">
      <alignment horizontal="center" vertical="center" wrapText="1"/>
      <protection hidden="1"/>
    </xf>
    <xf numFmtId="0" fontId="2" fillId="0" borderId="64" xfId="0" applyFont="1" applyBorder="1" applyAlignment="1" applyProtection="1">
      <alignment horizontal="center" vertical="center" wrapText="1"/>
      <protection hidden="1"/>
    </xf>
    <xf numFmtId="0" fontId="2" fillId="0" borderId="20" xfId="0" applyFont="1" applyBorder="1" applyAlignment="1" applyProtection="1">
      <alignment horizontal="center" vertical="center" wrapText="1"/>
      <protection hidden="1"/>
    </xf>
    <xf numFmtId="0" fontId="2" fillId="0" borderId="29" xfId="0" applyFont="1" applyBorder="1" applyAlignment="1" applyProtection="1">
      <alignment horizontal="center" vertical="center" wrapText="1"/>
      <protection hidden="1"/>
    </xf>
    <xf numFmtId="0" fontId="2" fillId="0" borderId="42" xfId="0" applyFont="1" applyBorder="1" applyAlignment="1" applyProtection="1">
      <alignment horizontal="center" vertical="center" wrapText="1"/>
      <protection hidden="1"/>
    </xf>
    <xf numFmtId="0" fontId="2" fillId="0" borderId="52" xfId="0" applyFont="1" applyBorder="1" applyAlignment="1" applyProtection="1">
      <alignment horizontal="center" vertical="center" wrapText="1"/>
      <protection hidden="1"/>
    </xf>
    <xf numFmtId="9" fontId="2" fillId="0" borderId="85" xfId="0" applyNumberFormat="1" applyFont="1" applyBorder="1" applyAlignment="1" applyProtection="1">
      <alignment horizontal="center" vertical="center" wrapText="1"/>
      <protection hidden="1"/>
    </xf>
    <xf numFmtId="9" fontId="2" fillId="0" borderId="82" xfId="0" applyNumberFormat="1" applyFont="1" applyBorder="1" applyAlignment="1" applyProtection="1">
      <alignment horizontal="center" vertical="center" wrapText="1"/>
      <protection hidden="1"/>
    </xf>
    <xf numFmtId="9" fontId="2" fillId="0" borderId="86" xfId="0" applyNumberFormat="1" applyFont="1" applyBorder="1" applyAlignment="1" applyProtection="1">
      <alignment horizontal="center" vertical="center" wrapText="1"/>
      <protection hidden="1"/>
    </xf>
    <xf numFmtId="0" fontId="10" fillId="3" borderId="51" xfId="0" applyFont="1" applyFill="1" applyBorder="1" applyAlignment="1" applyProtection="1">
      <alignment horizontal="center" vertical="center" wrapText="1"/>
      <protection hidden="1"/>
    </xf>
    <xf numFmtId="0" fontId="10" fillId="3" borderId="55" xfId="0" applyFont="1" applyFill="1" applyBorder="1" applyAlignment="1" applyProtection="1">
      <alignment horizontal="center" vertical="center" wrapText="1"/>
      <protection hidden="1"/>
    </xf>
    <xf numFmtId="0" fontId="10" fillId="3" borderId="56" xfId="0" applyFont="1" applyFill="1" applyBorder="1" applyAlignment="1" applyProtection="1">
      <alignment horizontal="center" vertical="center" wrapText="1"/>
      <protection hidden="1"/>
    </xf>
    <xf numFmtId="0" fontId="10" fillId="3" borderId="41" xfId="0" applyFont="1" applyFill="1" applyBorder="1" applyAlignment="1" applyProtection="1">
      <alignment horizontal="center" vertical="center" wrapText="1"/>
      <protection hidden="1"/>
    </xf>
    <xf numFmtId="0" fontId="10" fillId="3" borderId="36" xfId="0" applyFont="1" applyFill="1" applyBorder="1" applyAlignment="1" applyProtection="1">
      <alignment horizontal="center" vertical="center" wrapText="1"/>
      <protection hidden="1"/>
    </xf>
    <xf numFmtId="0" fontId="10" fillId="3" borderId="37" xfId="0" applyFont="1" applyFill="1" applyBorder="1" applyAlignment="1" applyProtection="1">
      <alignment horizontal="center" vertical="center" wrapText="1"/>
      <protection hidden="1"/>
    </xf>
    <xf numFmtId="0" fontId="2" fillId="0" borderId="30" xfId="0" applyFont="1" applyBorder="1" applyAlignment="1" applyProtection="1">
      <alignment horizontal="center"/>
      <protection hidden="1"/>
    </xf>
    <xf numFmtId="0" fontId="7" fillId="5" borderId="152" xfId="0" applyFont="1" applyFill="1" applyBorder="1" applyAlignment="1" applyProtection="1">
      <alignment horizontal="left"/>
      <protection locked="0"/>
    </xf>
    <xf numFmtId="0" fontId="26" fillId="2" borderId="45" xfId="0" applyFont="1" applyFill="1" applyBorder="1" applyAlignment="1" applyProtection="1">
      <alignment horizontal="center" vertical="center" wrapText="1"/>
      <protection hidden="1"/>
    </xf>
    <xf numFmtId="0" fontId="26" fillId="2" borderId="47" xfId="0" applyFont="1" applyFill="1" applyBorder="1" applyAlignment="1" applyProtection="1">
      <alignment horizontal="center" vertical="center" wrapText="1"/>
      <protection hidden="1"/>
    </xf>
    <xf numFmtId="0" fontId="26" fillId="2" borderId="48" xfId="0" applyFont="1" applyFill="1" applyBorder="1" applyAlignment="1" applyProtection="1">
      <alignment horizontal="center" vertical="center" wrapText="1"/>
      <protection hidden="1"/>
    </xf>
    <xf numFmtId="0" fontId="26" fillId="2" borderId="49" xfId="0" applyFont="1" applyFill="1" applyBorder="1" applyAlignment="1" applyProtection="1">
      <alignment horizontal="center" vertical="center" wrapText="1"/>
      <protection hidden="1"/>
    </xf>
    <xf numFmtId="0" fontId="25" fillId="3" borderId="51" xfId="0" applyFont="1" applyFill="1" applyBorder="1" applyAlignment="1" applyProtection="1">
      <alignment horizontal="center" vertical="center" wrapText="1"/>
      <protection hidden="1"/>
    </xf>
    <xf numFmtId="0" fontId="25" fillId="3" borderId="55" xfId="0" applyFont="1" applyFill="1" applyBorder="1" applyAlignment="1" applyProtection="1">
      <alignment horizontal="center" vertical="center" wrapText="1"/>
      <protection hidden="1"/>
    </xf>
    <xf numFmtId="0" fontId="25" fillId="3" borderId="37" xfId="0" applyFont="1" applyFill="1" applyBorder="1" applyAlignment="1" applyProtection="1">
      <alignment horizontal="center" vertical="center" wrapText="1"/>
      <protection hidden="1"/>
    </xf>
    <xf numFmtId="1" fontId="2" fillId="0" borderId="30" xfId="0" applyNumberFormat="1" applyFont="1" applyBorder="1" applyAlignment="1" applyProtection="1">
      <alignment horizontal="center"/>
      <protection hidden="1"/>
    </xf>
    <xf numFmtId="0" fontId="2" fillId="0" borderId="78" xfId="0" applyFont="1" applyBorder="1" applyAlignment="1" applyProtection="1">
      <alignment horizontal="center"/>
      <protection hidden="1"/>
    </xf>
    <xf numFmtId="14" fontId="7" fillId="5" borderId="30" xfId="0" applyNumberFormat="1" applyFont="1" applyFill="1" applyBorder="1" applyAlignment="1" applyProtection="1">
      <alignment horizontal="center"/>
      <protection locked="0"/>
    </xf>
    <xf numFmtId="0" fontId="7" fillId="0" borderId="0" xfId="0" applyFont="1" applyAlignment="1" applyProtection="1">
      <alignment horizontal="left" vertical="center" wrapText="1"/>
      <protection hidden="1"/>
    </xf>
    <xf numFmtId="0" fontId="7" fillId="0" borderId="30" xfId="0" applyFont="1" applyBorder="1" applyAlignment="1" applyProtection="1">
      <alignment horizontal="left" vertical="center" wrapText="1"/>
      <protection hidden="1"/>
    </xf>
    <xf numFmtId="0" fontId="3" fillId="0" borderId="96" xfId="0" applyFont="1" applyBorder="1" applyAlignment="1">
      <alignment horizontal="left"/>
    </xf>
    <xf numFmtId="0" fontId="15" fillId="4" borderId="1" xfId="0" applyFont="1" applyFill="1" applyBorder="1" applyAlignment="1">
      <alignment horizontal="center"/>
    </xf>
    <xf numFmtId="0" fontId="15" fillId="4" borderId="79" xfId="0" applyFont="1" applyFill="1" applyBorder="1" applyAlignment="1">
      <alignment horizontal="center"/>
    </xf>
    <xf numFmtId="0" fontId="15" fillId="4" borderId="89" xfId="0" applyFont="1" applyFill="1" applyBorder="1" applyAlignment="1">
      <alignment horizontal="center"/>
    </xf>
    <xf numFmtId="0" fontId="2" fillId="4" borderId="1" xfId="0" applyFont="1" applyFill="1" applyBorder="1" applyAlignment="1">
      <alignment horizontal="center"/>
    </xf>
    <xf numFmtId="0" fontId="2" fillId="4" borderId="79" xfId="0" applyFont="1" applyFill="1" applyBorder="1" applyAlignment="1">
      <alignment horizontal="center"/>
    </xf>
    <xf numFmtId="0" fontId="2" fillId="4" borderId="89" xfId="0" applyFont="1" applyFill="1" applyBorder="1" applyAlignment="1">
      <alignment horizontal="center"/>
    </xf>
    <xf numFmtId="0" fontId="3" fillId="0" borderId="10" xfId="0" applyFont="1" applyBorder="1" applyAlignment="1">
      <alignment horizontal="left"/>
    </xf>
    <xf numFmtId="0" fontId="3" fillId="0" borderId="87" xfId="0" applyFont="1" applyBorder="1" applyAlignment="1">
      <alignment horizontal="left"/>
    </xf>
    <xf numFmtId="0" fontId="3" fillId="0" borderId="99" xfId="0" applyFont="1" applyBorder="1" applyAlignment="1">
      <alignment horizontal="left"/>
    </xf>
    <xf numFmtId="0" fontId="3" fillId="0" borderId="100" xfId="0" applyFont="1" applyBorder="1" applyAlignment="1">
      <alignment horizontal="left"/>
    </xf>
    <xf numFmtId="0" fontId="3" fillId="0" borderId="138" xfId="0" applyFont="1" applyBorder="1" applyAlignment="1">
      <alignment horizontal="left"/>
    </xf>
    <xf numFmtId="0" fontId="16" fillId="0" borderId="70" xfId="0" applyFont="1" applyBorder="1" applyAlignment="1">
      <alignment horizontal="right"/>
    </xf>
    <xf numFmtId="0" fontId="16" fillId="0" borderId="0" xfId="0" applyFont="1" applyAlignment="1">
      <alignment horizontal="right"/>
    </xf>
    <xf numFmtId="0" fontId="3" fillId="0" borderId="19" xfId="0" applyFont="1" applyBorder="1" applyAlignment="1">
      <alignment horizontal="left"/>
    </xf>
    <xf numFmtId="0" fontId="3" fillId="0" borderId="11" xfId="0" applyFont="1" applyBorder="1" applyAlignment="1">
      <alignment horizontal="left"/>
    </xf>
    <xf numFmtId="0" fontId="16" fillId="0" borderId="97" xfId="0" applyFont="1" applyBorder="1" applyAlignment="1">
      <alignment horizontal="left"/>
    </xf>
    <xf numFmtId="0" fontId="16" fillId="0" borderId="135" xfId="0" applyFont="1" applyBorder="1" applyAlignment="1">
      <alignment horizontal="left"/>
    </xf>
    <xf numFmtId="0" fontId="16" fillId="0" borderId="140" xfId="0" applyFont="1" applyBorder="1" applyAlignment="1">
      <alignment horizontal="left"/>
    </xf>
    <xf numFmtId="0" fontId="16" fillId="0" borderId="141" xfId="0" applyFont="1" applyBorder="1" applyAlignment="1">
      <alignment horizontal="center" wrapText="1"/>
    </xf>
    <xf numFmtId="0" fontId="16" fillId="0" borderId="142" xfId="0" applyFont="1" applyBorder="1" applyAlignment="1">
      <alignment horizontal="center" wrapText="1"/>
    </xf>
    <xf numFmtId="0" fontId="15" fillId="4" borderId="153" xfId="0" applyFont="1" applyFill="1" applyBorder="1" applyAlignment="1">
      <alignment horizontal="center"/>
    </xf>
    <xf numFmtId="0" fontId="15" fillId="4" borderId="147" xfId="0" applyFont="1" applyFill="1" applyBorder="1" applyAlignment="1">
      <alignment horizontal="center"/>
    </xf>
    <xf numFmtId="0" fontId="15" fillId="4" borderId="150" xfId="0" applyFont="1" applyFill="1" applyBorder="1" applyAlignment="1">
      <alignment horizontal="center"/>
    </xf>
    <xf numFmtId="0" fontId="2" fillId="4" borderId="153" xfId="0" applyFont="1" applyFill="1" applyBorder="1" applyAlignment="1">
      <alignment horizontal="center"/>
    </xf>
    <xf numFmtId="0" fontId="2" fillId="4" borderId="147" xfId="0" applyFont="1" applyFill="1" applyBorder="1" applyAlignment="1">
      <alignment horizontal="center"/>
    </xf>
    <xf numFmtId="0" fontId="2" fillId="4" borderId="150" xfId="0" applyFont="1" applyFill="1" applyBorder="1" applyAlignment="1">
      <alignment horizontal="center"/>
    </xf>
    <xf numFmtId="0" fontId="3" fillId="5" borderId="152" xfId="0" applyFont="1" applyFill="1" applyBorder="1" applyAlignment="1" applyProtection="1">
      <alignment horizontal="left"/>
      <protection locked="0"/>
    </xf>
    <xf numFmtId="0" fontId="15" fillId="4" borderId="88" xfId="0" applyFont="1" applyFill="1" applyBorder="1" applyAlignment="1">
      <alignment horizontal="center"/>
    </xf>
    <xf numFmtId="0" fontId="2" fillId="4" borderId="88" xfId="0" applyFont="1" applyFill="1" applyBorder="1" applyAlignment="1">
      <alignment horizontal="center"/>
    </xf>
    <xf numFmtId="0" fontId="16" fillId="0" borderId="0" xfId="0" applyFont="1" applyAlignment="1">
      <alignment horizontal="left" wrapText="1"/>
    </xf>
    <xf numFmtId="0" fontId="3" fillId="0" borderId="0" xfId="0" applyFont="1" applyAlignment="1">
      <alignment horizontal="left"/>
    </xf>
    <xf numFmtId="0" fontId="3" fillId="0" borderId="0" xfId="0" applyFont="1" applyAlignment="1">
      <alignment horizontal="right"/>
    </xf>
    <xf numFmtId="0" fontId="16" fillId="0" borderId="11" xfId="0" applyFont="1" applyBorder="1" applyAlignment="1">
      <alignment horizontal="right"/>
    </xf>
    <xf numFmtId="0" fontId="16" fillId="0" borderId="16" xfId="0" applyFont="1" applyBorder="1" applyAlignment="1">
      <alignment horizontal="right"/>
    </xf>
    <xf numFmtId="0" fontId="16" fillId="0" borderId="0" xfId="0" applyFont="1" applyAlignment="1">
      <alignment horizontal="center"/>
    </xf>
  </cellXfs>
  <cellStyles count="8">
    <cellStyle name="Comma" xfId="5" builtinId="3"/>
    <cellStyle name="Currency" xfId="1" builtinId="4"/>
    <cellStyle name="Hyperlink" xfId="4" builtinId="8"/>
    <cellStyle name="Normal" xfId="0" builtinId="0"/>
    <cellStyle name="Normal 2" xfId="3" xr:uid="{00000000-0005-0000-0000-000004000000}"/>
    <cellStyle name="Normal 3" xfId="7" xr:uid="{28D8BD5B-CA6C-4250-96F6-A9B73B70E635}"/>
    <cellStyle name="Percent" xfId="6" builtinId="5"/>
    <cellStyle name="Percent 2" xfId="2" xr:uid="{00000000-0005-0000-0000-000006000000}"/>
  </cellStyles>
  <dxfs count="16">
    <dxf>
      <font>
        <color rgb="FF9C0006"/>
      </font>
      <fill>
        <patternFill>
          <bgColor rgb="FFFFC7CE"/>
        </patternFill>
      </fill>
    </dxf>
    <dxf>
      <font>
        <color rgb="FF9C0006"/>
      </font>
      <fill>
        <patternFill>
          <bgColor rgb="FFFFC7CE"/>
        </patternFill>
      </fill>
    </dxf>
    <dxf>
      <font>
        <b/>
        <i val="0"/>
        <color theme="5" tint="-0.499984740745262"/>
      </font>
      <fill>
        <patternFill>
          <bgColor rgb="FFFFFF00"/>
        </patternFill>
      </fill>
    </dxf>
    <dxf>
      <font>
        <b/>
        <i val="0"/>
        <color theme="5" tint="-0.499984740745262"/>
      </font>
      <fill>
        <patternFill patternType="solid">
          <fgColor auto="1"/>
          <bgColor rgb="FFFFFF00"/>
        </patternFill>
      </fill>
    </dxf>
    <dxf>
      <font>
        <b/>
        <i val="0"/>
        <color theme="5" tint="-0.499984740745262"/>
      </font>
      <fill>
        <patternFill patternType="solid">
          <fgColor auto="1"/>
          <bgColor rgb="FFFFFF00"/>
        </patternFill>
      </fill>
    </dxf>
    <dxf>
      <fill>
        <patternFill patternType="solid">
          <fgColor auto="1"/>
          <bgColor rgb="FFFFFF00"/>
        </patternFill>
      </fill>
    </dxf>
    <dxf>
      <fill>
        <patternFill patternType="solid">
          <fgColor auto="1"/>
          <bgColor rgb="FFFFFF00"/>
        </patternFill>
      </fill>
    </dxf>
    <dxf>
      <font>
        <b/>
        <i val="0"/>
        <color theme="8" tint="-0.499984740745262"/>
      </font>
      <fill>
        <patternFill patternType="solid">
          <fgColor auto="1"/>
          <bgColor rgb="FFFFFF00"/>
        </patternFill>
      </fill>
    </dxf>
    <dxf>
      <font>
        <b/>
        <i val="0"/>
        <color rgb="FF002060"/>
      </font>
      <fill>
        <patternFill patternType="solid">
          <fgColor auto="1"/>
          <bgColor rgb="FFFFFF00"/>
        </patternFill>
      </fill>
    </dxf>
    <dxf>
      <font>
        <b/>
        <i val="0"/>
        <color rgb="FF002060"/>
      </font>
      <fill>
        <patternFill patternType="solid">
          <fgColor auto="1"/>
          <bgColor rgb="FFFFFF00"/>
        </patternFill>
      </fill>
    </dxf>
    <dxf>
      <font>
        <b/>
        <i val="0"/>
        <color theme="5" tint="-0.499984740745262"/>
      </font>
      <fill>
        <patternFill patternType="solid">
          <fgColor auto="1"/>
          <bgColor rgb="FFFFFF00"/>
        </patternFill>
      </fill>
    </dxf>
    <dxf>
      <font>
        <b/>
        <i val="0"/>
        <color rgb="FF002060"/>
      </font>
      <fill>
        <patternFill patternType="solid">
          <fgColor auto="1"/>
          <bgColor rgb="FFFFFF00"/>
        </patternFill>
      </fill>
    </dxf>
    <dxf>
      <font>
        <b/>
        <i val="0"/>
        <color rgb="FF002060"/>
      </font>
      <fill>
        <patternFill patternType="solid">
          <fgColor auto="1"/>
          <bgColor rgb="FFFFFF00"/>
        </patternFill>
      </fill>
    </dxf>
    <dxf>
      <font>
        <b/>
        <i val="0"/>
        <color theme="5" tint="-0.499984740745262"/>
      </font>
      <fill>
        <patternFill patternType="solid">
          <fgColor auto="1"/>
          <bgColor rgb="FFFFFF00"/>
        </patternFill>
      </fill>
    </dxf>
    <dxf>
      <font>
        <b/>
        <i val="0"/>
        <color rgb="FF002060"/>
      </font>
      <fill>
        <patternFill patternType="solid">
          <fgColor auto="1"/>
          <bgColor rgb="FFFFFF00"/>
        </patternFill>
      </fill>
    </dxf>
    <dxf>
      <font>
        <b/>
        <i val="0"/>
        <color rgb="FF002060"/>
      </font>
      <fill>
        <patternFill patternType="solid">
          <fgColor auto="1"/>
          <bgColor rgb="FFFFFF00"/>
        </patternFill>
      </fill>
    </dxf>
  </dxfs>
  <tableStyles count="0" defaultTableStyle="TableStyleMedium2" defaultPivotStyle="PivotStyleLight16"/>
  <colors>
    <mruColors>
      <color rgb="FF0000FF"/>
      <color rgb="FF9999FF"/>
      <color rgb="FFCCCCFF"/>
      <color rgb="FFFF9933"/>
      <color rgb="FFCC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88900</xdr:colOff>
          <xdr:row>8</xdr:row>
          <xdr:rowOff>31750</xdr:rowOff>
        </xdr:from>
        <xdr:to>
          <xdr:col>26</xdr:col>
          <xdr:colOff>38100</xdr:colOff>
          <xdr:row>9</xdr:row>
          <xdr:rowOff>31750</xdr:rowOff>
        </xdr:to>
        <xdr:sp macro="" textlink="">
          <xdr:nvSpPr>
            <xdr:cNvPr id="1051" name="Check Box 27" descr="Parnassus&#10;"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88900</xdr:colOff>
          <xdr:row>10</xdr:row>
          <xdr:rowOff>31750</xdr:rowOff>
        </xdr:from>
        <xdr:to>
          <xdr:col>25</xdr:col>
          <xdr:colOff>336550</xdr:colOff>
          <xdr:row>11</xdr:row>
          <xdr:rowOff>12700</xdr:rowOff>
        </xdr:to>
        <xdr:sp macro="" textlink="">
          <xdr:nvSpPr>
            <xdr:cNvPr id="1052" name="Check Box 28" descr="Parnassus&#10;"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88900</xdr:colOff>
          <xdr:row>6</xdr:row>
          <xdr:rowOff>260350</xdr:rowOff>
        </xdr:from>
        <xdr:to>
          <xdr:col>26</xdr:col>
          <xdr:colOff>12700</xdr:colOff>
          <xdr:row>8</xdr:row>
          <xdr:rowOff>88900</xdr:rowOff>
        </xdr:to>
        <xdr:sp macro="" textlink="">
          <xdr:nvSpPr>
            <xdr:cNvPr id="1057" name="Check Box 33" descr="Parnassus&#10;"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76200</xdr:colOff>
          <xdr:row>6</xdr:row>
          <xdr:rowOff>114300</xdr:rowOff>
        </xdr:from>
        <xdr:to>
          <xdr:col>25</xdr:col>
          <xdr:colOff>298450</xdr:colOff>
          <xdr:row>6</xdr:row>
          <xdr:rowOff>279400</xdr:rowOff>
        </xdr:to>
        <xdr:sp macro="" textlink="">
          <xdr:nvSpPr>
            <xdr:cNvPr id="1058" name="Check Box 34" descr="Parnassus&#10;"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88900</xdr:colOff>
          <xdr:row>8</xdr:row>
          <xdr:rowOff>12700</xdr:rowOff>
        </xdr:from>
        <xdr:to>
          <xdr:col>26</xdr:col>
          <xdr:colOff>0</xdr:colOff>
          <xdr:row>9</xdr:row>
          <xdr:rowOff>38100</xdr:rowOff>
        </xdr:to>
        <xdr:sp macro="" textlink="">
          <xdr:nvSpPr>
            <xdr:cNvPr id="1059" name="Check Box 35" descr="Parnassus&#10;"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88900</xdr:colOff>
          <xdr:row>9</xdr:row>
          <xdr:rowOff>19050</xdr:rowOff>
        </xdr:from>
        <xdr:to>
          <xdr:col>25</xdr:col>
          <xdr:colOff>336550</xdr:colOff>
          <xdr:row>10</xdr:row>
          <xdr:rowOff>12700</xdr:rowOff>
        </xdr:to>
        <xdr:sp macro="" textlink="">
          <xdr:nvSpPr>
            <xdr:cNvPr id="1060" name="Check Box 36" descr="Parnassus&#10;"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2</xdr:row>
          <xdr:rowOff>177800</xdr:rowOff>
        </xdr:from>
        <xdr:to>
          <xdr:col>1</xdr:col>
          <xdr:colOff>349250</xdr:colOff>
          <xdr:row>4</xdr:row>
          <xdr:rowOff>57150</xdr:rowOff>
        </xdr:to>
        <xdr:sp macro="" textlink="">
          <xdr:nvSpPr>
            <xdr:cNvPr id="23553" name="Check Box 1" descr="Parnassus&#10;" hidden="1">
              <a:extLst>
                <a:ext uri="{63B3BB69-23CF-44E3-9099-C40C66FF867C}">
                  <a14:compatExt spid="_x0000_s23553"/>
                </a:ext>
                <a:ext uri="{FF2B5EF4-FFF2-40B4-BE49-F238E27FC236}">
                  <a16:creationId xmlns:a16="http://schemas.microsoft.com/office/drawing/2014/main" id="{00000000-0008-0000-02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4</xdr:row>
          <xdr:rowOff>184150</xdr:rowOff>
        </xdr:from>
        <xdr:to>
          <xdr:col>1</xdr:col>
          <xdr:colOff>349250</xdr:colOff>
          <xdr:row>5</xdr:row>
          <xdr:rowOff>184150</xdr:rowOff>
        </xdr:to>
        <xdr:sp macro="" textlink="">
          <xdr:nvSpPr>
            <xdr:cNvPr id="23554" name="Check Box 2" descr="Parnassus&#10;" hidden="1">
              <a:extLst>
                <a:ext uri="{63B3BB69-23CF-44E3-9099-C40C66FF867C}">
                  <a14:compatExt spid="_x0000_s23554"/>
                </a:ext>
                <a:ext uri="{FF2B5EF4-FFF2-40B4-BE49-F238E27FC236}">
                  <a16:creationId xmlns:a16="http://schemas.microsoft.com/office/drawing/2014/main" id="{00000000-0008-0000-02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4</xdr:row>
          <xdr:rowOff>19050</xdr:rowOff>
        </xdr:from>
        <xdr:to>
          <xdr:col>1</xdr:col>
          <xdr:colOff>285750</xdr:colOff>
          <xdr:row>4</xdr:row>
          <xdr:rowOff>184150</xdr:rowOff>
        </xdr:to>
        <xdr:sp macro="" textlink="">
          <xdr:nvSpPr>
            <xdr:cNvPr id="23555" name="Check Box 3" descr="Parnassus&#10;" hidden="1">
              <a:extLst>
                <a:ext uri="{63B3BB69-23CF-44E3-9099-C40C66FF867C}">
                  <a14:compatExt spid="_x0000_s23555"/>
                </a:ext>
                <a:ext uri="{FF2B5EF4-FFF2-40B4-BE49-F238E27FC236}">
                  <a16:creationId xmlns:a16="http://schemas.microsoft.com/office/drawing/2014/main" id="{00000000-0008-0000-02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7</xdr:row>
          <xdr:rowOff>0</xdr:rowOff>
        </xdr:from>
        <xdr:to>
          <xdr:col>2</xdr:col>
          <xdr:colOff>76200</xdr:colOff>
          <xdr:row>7</xdr:row>
          <xdr:rowOff>184150</xdr:rowOff>
        </xdr:to>
        <xdr:sp macro="" textlink="">
          <xdr:nvSpPr>
            <xdr:cNvPr id="23556" name="Check Box 4" descr="Parnassus&#10;" hidden="1">
              <a:extLst>
                <a:ext uri="{63B3BB69-23CF-44E3-9099-C40C66FF867C}">
                  <a14:compatExt spid="_x0000_s23556"/>
                </a:ext>
                <a:ext uri="{FF2B5EF4-FFF2-40B4-BE49-F238E27FC236}">
                  <a16:creationId xmlns:a16="http://schemas.microsoft.com/office/drawing/2014/main" id="{00000000-0008-0000-02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7</xdr:row>
          <xdr:rowOff>171450</xdr:rowOff>
        </xdr:from>
        <xdr:to>
          <xdr:col>1</xdr:col>
          <xdr:colOff>311150</xdr:colOff>
          <xdr:row>9</xdr:row>
          <xdr:rowOff>19050</xdr:rowOff>
        </xdr:to>
        <xdr:sp macro="" textlink="">
          <xdr:nvSpPr>
            <xdr:cNvPr id="23557" name="Check Box 5" descr="Parnassus&#10;" hidden="1">
              <a:extLst>
                <a:ext uri="{63B3BB69-23CF-44E3-9099-C40C66FF867C}">
                  <a14:compatExt spid="_x0000_s23557"/>
                </a:ext>
                <a:ext uri="{FF2B5EF4-FFF2-40B4-BE49-F238E27FC236}">
                  <a16:creationId xmlns:a16="http://schemas.microsoft.com/office/drawing/2014/main" id="{00000000-0008-0000-02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3</xdr:row>
          <xdr:rowOff>0</xdr:rowOff>
        </xdr:from>
        <xdr:to>
          <xdr:col>1</xdr:col>
          <xdr:colOff>469900</xdr:colOff>
          <xdr:row>5</xdr:row>
          <xdr:rowOff>31750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6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6</xdr:row>
          <xdr:rowOff>88900</xdr:rowOff>
        </xdr:from>
        <xdr:to>
          <xdr:col>1</xdr:col>
          <xdr:colOff>476250</xdr:colOff>
          <xdr:row>8</xdr:row>
          <xdr:rowOff>114300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6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8</xdr:row>
          <xdr:rowOff>82550</xdr:rowOff>
        </xdr:from>
        <xdr:to>
          <xdr:col>1</xdr:col>
          <xdr:colOff>469900</xdr:colOff>
          <xdr:row>10</xdr:row>
          <xdr:rowOff>101600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6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12</xdr:row>
          <xdr:rowOff>107950</xdr:rowOff>
        </xdr:from>
        <xdr:to>
          <xdr:col>1</xdr:col>
          <xdr:colOff>457200</xdr:colOff>
          <xdr:row>14</xdr:row>
          <xdr:rowOff>146050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6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14</xdr:row>
          <xdr:rowOff>69850</xdr:rowOff>
        </xdr:from>
        <xdr:to>
          <xdr:col>1</xdr:col>
          <xdr:colOff>469900</xdr:colOff>
          <xdr:row>16</xdr:row>
          <xdr:rowOff>88900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6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16</xdr:row>
          <xdr:rowOff>114300</xdr:rowOff>
        </xdr:from>
        <xdr:to>
          <xdr:col>1</xdr:col>
          <xdr:colOff>469900</xdr:colOff>
          <xdr:row>18</xdr:row>
          <xdr:rowOff>133350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6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19</xdr:row>
          <xdr:rowOff>63500</xdr:rowOff>
        </xdr:from>
        <xdr:to>
          <xdr:col>1</xdr:col>
          <xdr:colOff>482600</xdr:colOff>
          <xdr:row>21</xdr:row>
          <xdr:rowOff>95250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6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21</xdr:row>
          <xdr:rowOff>88900</xdr:rowOff>
        </xdr:from>
        <xdr:to>
          <xdr:col>1</xdr:col>
          <xdr:colOff>482600</xdr:colOff>
          <xdr:row>23</xdr:row>
          <xdr:rowOff>120650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6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24</xdr:row>
          <xdr:rowOff>76200</xdr:rowOff>
        </xdr:from>
        <xdr:to>
          <xdr:col>1</xdr:col>
          <xdr:colOff>476250</xdr:colOff>
          <xdr:row>26</xdr:row>
          <xdr:rowOff>95250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6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26</xdr:row>
          <xdr:rowOff>101600</xdr:rowOff>
        </xdr:from>
        <xdr:to>
          <xdr:col>1</xdr:col>
          <xdr:colOff>463550</xdr:colOff>
          <xdr:row>28</xdr:row>
          <xdr:rowOff>120650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6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28</xdr:row>
          <xdr:rowOff>63500</xdr:rowOff>
        </xdr:from>
        <xdr:to>
          <xdr:col>1</xdr:col>
          <xdr:colOff>450850</xdr:colOff>
          <xdr:row>30</xdr:row>
          <xdr:rowOff>82550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6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146050</xdr:rowOff>
        </xdr:from>
        <xdr:to>
          <xdr:col>1</xdr:col>
          <xdr:colOff>488950</xdr:colOff>
          <xdr:row>34</xdr:row>
          <xdr:rowOff>171450</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6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35</xdr:row>
          <xdr:rowOff>69850</xdr:rowOff>
        </xdr:from>
        <xdr:to>
          <xdr:col>1</xdr:col>
          <xdr:colOff>488950</xdr:colOff>
          <xdr:row>37</xdr:row>
          <xdr:rowOff>95250</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6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xdr:row>
          <xdr:rowOff>82550</xdr:rowOff>
        </xdr:from>
        <xdr:to>
          <xdr:col>1</xdr:col>
          <xdr:colOff>374650</xdr:colOff>
          <xdr:row>12</xdr:row>
          <xdr:rowOff>165100</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06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charge%20Review/RECHARGE%20CALL/2020-21/2021-22%20RENEWAL%20Proposal%20-%202020110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HSINGB\DEB%20Finance\2012-2013\Recharge_Proposals\Network_DMG\66498%202014-15%20Network-DMG%20Recharge%20Proposal%20Forms_gl.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S:\Shared\Recharge%20Review\RECHARGE%20CALL\2024-25\2025-26%20RENEWAL%20Proposal.xlsm" TargetMode="External"/><Relationship Id="rId1" Type="http://schemas.openxmlformats.org/officeDocument/2006/relationships/externalLinkPath" Target="2025-26%20RENEWAL%20Propos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roposal Details"/>
      <sheetName val="2. Plan Macro Instructions"/>
      <sheetName val="3. Plan"/>
      <sheetName val="4. Reconciliation"/>
      <sheetName val="5. Rate Calculation"/>
      <sheetName val="6. Volume Projections"/>
      <sheetName val="7. Rate List"/>
      <sheetName val="8. Depreciation Schedule"/>
      <sheetName val="9. Complete Content Checklist"/>
      <sheetName val="2020-21 Forecast"/>
    </sheetNames>
    <sheetDataSet>
      <sheetData sheetId="0">
        <row r="5">
          <cell r="M5" t="str">
            <v>Manager:</v>
          </cell>
        </row>
        <row r="12">
          <cell r="AA12" t="str">
            <v xml:space="preserve">   Other (describe):</v>
          </cell>
        </row>
      </sheetData>
      <sheetData sheetId="1"/>
      <sheetData sheetId="2">
        <row r="94">
          <cell r="A94" t="str">
            <v>5000C</v>
          </cell>
        </row>
        <row r="95">
          <cell r="A95" t="str">
            <v>5020C</v>
          </cell>
        </row>
        <row r="96">
          <cell r="A96" t="str">
            <v>5050C</v>
          </cell>
        </row>
      </sheetData>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Proposal Page 1"/>
      <sheetName val="Proposal Page 2"/>
      <sheetName val="Budget-Combined"/>
      <sheetName val="BUDGET PAGE (DSS)"/>
      <sheetName val="DSS-RateCalc_434925"/>
      <sheetName val="DMGPers-Rent"/>
      <sheetName val="BUDGET PAGE (Network)"/>
      <sheetName val="Rate List (PAGE 5) "/>
      <sheetName val="DEPRECIATION SCHEDULE (PAGE 6"/>
      <sheetName val="Checklist-RENEWAL (PAGE 8"/>
      <sheetName val="DMG Depreciation"/>
      <sheetName val="DSS-RateCalc_434925 (2)"/>
      <sheetName val="DSSPers-Rent"/>
      <sheetName val="Net-RateCalc_434947"/>
      <sheetName val="NetPers-Rent"/>
      <sheetName val="Network Depreciation"/>
    </sheetNames>
    <sheetDataSet>
      <sheetData sheetId="0">
        <row r="2">
          <cell r="R2">
            <v>14.66</v>
          </cell>
        </row>
      </sheetData>
      <sheetData sheetId="1"/>
      <sheetData sheetId="2"/>
      <sheetData sheetId="3"/>
      <sheetData sheetId="4"/>
      <sheetData sheetId="5"/>
      <sheetData sheetId="6" refreshError="1">
        <row r="2">
          <cell r="R2">
            <v>14.66</v>
          </cell>
        </row>
      </sheetData>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Proposal Details"/>
      <sheetName val="2. Plan Macro Instructions"/>
      <sheetName val="3. Plan"/>
      <sheetName val="4. Reconciliation"/>
      <sheetName val="5. Rate Calculation"/>
      <sheetName val="6. Volume Projections"/>
      <sheetName val="7. Rate List"/>
      <sheetName val="8. Depreciation Schedule"/>
      <sheetName val="9. Complete Content Checklist"/>
      <sheetName val="2024-25 Forecast"/>
      <sheetName val="EULID"/>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drawing" Target="../drawings/drawing2.xml"/><Relationship Id="rId7" Type="http://schemas.openxmlformats.org/officeDocument/2006/relationships/ctrlProp" Target="../ctrlProps/ctrlProp9.xml"/><Relationship Id="rId2" Type="http://schemas.openxmlformats.org/officeDocument/2006/relationships/printerSettings" Target="../printerSettings/printerSettings3.bin"/><Relationship Id="rId1" Type="http://schemas.openxmlformats.org/officeDocument/2006/relationships/hyperlink" Target="https://brm.ucsf.edu/recharge-review-job-aids" TargetMode="External"/><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vmlDrawing" Target="../drawings/vmlDrawing3.vml"/><Relationship Id="rId9"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4.v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 Type="http://schemas.openxmlformats.org/officeDocument/2006/relationships/drawing" Target="../drawings/drawing3.xml"/><Relationship Id="rId16" Type="http://schemas.openxmlformats.org/officeDocument/2006/relationships/ctrlProp" Target="../ctrlProps/ctrlProp24.xml"/><Relationship Id="rId1" Type="http://schemas.openxmlformats.org/officeDocument/2006/relationships/printerSettings" Target="../printerSettings/printerSettings7.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3"/>
  <dimension ref="A1:AQ52"/>
  <sheetViews>
    <sheetView showGridLines="0" tabSelected="1" zoomScaleNormal="100" zoomScaleSheetLayoutView="55" workbookViewId="0">
      <selection activeCell="P9" sqref="P9"/>
    </sheetView>
  </sheetViews>
  <sheetFormatPr defaultColWidth="12.53515625" defaultRowHeight="18.5" x14ac:dyDescent="0.45"/>
  <cols>
    <col min="1" max="1" width="4.53515625" style="26" customWidth="1"/>
    <col min="2" max="2" width="6.53515625" style="2" customWidth="1"/>
    <col min="3" max="3" width="7.3046875" style="2" customWidth="1"/>
    <col min="4" max="4" width="4.07421875" style="1" customWidth="1"/>
    <col min="5" max="6" width="5.07421875" style="1" customWidth="1"/>
    <col min="7" max="7" width="3.07421875" style="1" customWidth="1"/>
    <col min="8" max="8" width="6.765625" style="1" customWidth="1"/>
    <col min="9" max="9" width="3.4609375" style="1" customWidth="1"/>
    <col min="10" max="11" width="4.07421875" style="1" customWidth="1"/>
    <col min="12" max="12" width="3.53515625" style="1" customWidth="1"/>
    <col min="13" max="13" width="10.07421875" style="1" customWidth="1"/>
    <col min="14" max="14" width="3.07421875" style="1" customWidth="1"/>
    <col min="15" max="16" width="4.53515625" style="1" customWidth="1"/>
    <col min="17" max="17" width="4.07421875" style="1" customWidth="1"/>
    <col min="18" max="18" width="3.07421875" style="1" customWidth="1"/>
    <col min="19" max="19" width="2.765625" style="1" customWidth="1"/>
    <col min="20" max="20" width="5.07421875" style="1" customWidth="1"/>
    <col min="21" max="21" width="5.84375" style="1" customWidth="1"/>
    <col min="22" max="22" width="4.53515625" style="1" customWidth="1"/>
    <col min="23" max="23" width="11.53515625" style="1" customWidth="1"/>
    <col min="24" max="24" width="3.53515625" style="1" customWidth="1"/>
    <col min="25" max="25" width="1.4609375" style="1" customWidth="1"/>
    <col min="26" max="26" width="4.3046875" style="1" customWidth="1"/>
    <col min="27" max="27" width="4.4609375" style="1" customWidth="1"/>
    <col min="28" max="28" width="12.07421875" style="1" customWidth="1"/>
    <col min="29" max="29" width="10.53515625" style="1" customWidth="1"/>
    <col min="30" max="30" width="4.53515625" style="1" customWidth="1"/>
    <col min="31" max="31" width="2.3046875" style="1" customWidth="1"/>
    <col min="32" max="32" width="4.53515625" style="1" customWidth="1"/>
    <col min="33" max="33" width="5" style="41" customWidth="1"/>
    <col min="34" max="43" width="12.53515625" style="26"/>
    <col min="44" max="16384" width="12.53515625" style="2"/>
  </cols>
  <sheetData>
    <row r="1" spans="1:43" s="26" customFormat="1" ht="22.9" customHeight="1" thickBot="1" x14ac:dyDescent="0.65">
      <c r="B1" s="441" t="s">
        <v>209</v>
      </c>
      <c r="C1" s="442"/>
      <c r="D1" s="443"/>
      <c r="E1" s="443"/>
      <c r="F1" s="444"/>
      <c r="G1" s="443"/>
      <c r="H1" s="443"/>
      <c r="I1" s="443"/>
      <c r="J1" s="443"/>
      <c r="K1" s="443"/>
      <c r="L1" s="443"/>
      <c r="M1" s="443"/>
      <c r="N1" s="443"/>
      <c r="O1" s="443"/>
      <c r="P1" s="442"/>
      <c r="Q1" s="443"/>
      <c r="R1" s="443"/>
      <c r="S1" s="443"/>
      <c r="T1" s="443"/>
      <c r="U1" s="443"/>
      <c r="V1" s="443"/>
      <c r="W1" s="443"/>
      <c r="X1" s="443"/>
      <c r="Y1" s="444"/>
      <c r="Z1" s="443"/>
      <c r="AA1" s="443"/>
      <c r="AB1" s="443"/>
      <c r="AC1" s="443"/>
      <c r="AD1" s="443"/>
      <c r="AE1" s="444"/>
      <c r="AF1" s="445"/>
      <c r="AG1" s="27"/>
    </row>
    <row r="2" spans="1:43" s="28" customFormat="1" ht="19" thickBot="1" x14ac:dyDescent="0.5">
      <c r="B2" s="460" t="s">
        <v>19</v>
      </c>
      <c r="C2" s="418"/>
      <c r="D2" s="420"/>
      <c r="E2" s="420"/>
      <c r="F2" s="420"/>
      <c r="G2" s="420"/>
      <c r="H2" s="420"/>
      <c r="I2" s="420"/>
      <c r="J2" s="420"/>
      <c r="K2" s="420"/>
      <c r="L2" s="420"/>
      <c r="M2" s="420"/>
      <c r="N2" s="420"/>
      <c r="O2" s="420"/>
      <c r="P2" s="418"/>
      <c r="Q2" s="420"/>
      <c r="R2" s="420"/>
      <c r="S2" s="420"/>
      <c r="T2" s="420"/>
      <c r="U2" s="420"/>
      <c r="V2" s="420"/>
      <c r="W2" s="420"/>
      <c r="X2" s="461"/>
      <c r="Y2" s="29" t="s">
        <v>140</v>
      </c>
      <c r="Z2" s="30"/>
      <c r="AA2" s="31"/>
      <c r="AB2" s="31"/>
      <c r="AC2" s="31"/>
      <c r="AD2" s="31"/>
      <c r="AE2" s="29"/>
      <c r="AF2" s="32"/>
    </row>
    <row r="3" spans="1:43" s="28" customFormat="1" ht="9" customHeight="1" x14ac:dyDescent="0.45">
      <c r="A3" s="33"/>
      <c r="B3" s="34"/>
      <c r="C3" s="35"/>
      <c r="D3" s="36"/>
      <c r="E3" s="36"/>
      <c r="F3" s="36"/>
      <c r="G3" s="36"/>
      <c r="H3" s="36"/>
      <c r="I3" s="36"/>
      <c r="J3" s="36"/>
      <c r="K3" s="36"/>
      <c r="L3" s="36"/>
      <c r="M3" s="36"/>
      <c r="N3" s="36"/>
      <c r="O3" s="36"/>
      <c r="P3" s="37"/>
      <c r="Q3" s="36"/>
      <c r="R3" s="36"/>
      <c r="S3" s="36"/>
      <c r="T3" s="36"/>
      <c r="U3" s="36"/>
      <c r="V3" s="36"/>
      <c r="W3" s="36"/>
      <c r="X3" s="38"/>
      <c r="Y3" s="39"/>
      <c r="Z3" s="39"/>
      <c r="AA3" s="39"/>
      <c r="AB3" s="39"/>
      <c r="AC3" s="39"/>
      <c r="AD3" s="39"/>
      <c r="AE3" s="39"/>
      <c r="AF3" s="40"/>
      <c r="AG3" s="41"/>
    </row>
    <row r="4" spans="1:43" s="26" customFormat="1" ht="18" customHeight="1" x14ac:dyDescent="0.45">
      <c r="A4" s="42"/>
      <c r="B4" s="43" t="s">
        <v>146</v>
      </c>
      <c r="D4" s="41"/>
      <c r="E4" s="41"/>
      <c r="F4" s="41"/>
      <c r="G4" s="41"/>
      <c r="H4" s="41"/>
      <c r="I4" s="41"/>
      <c r="J4" s="41"/>
      <c r="K4" s="41"/>
      <c r="L4" s="41"/>
      <c r="M4" s="43" t="s">
        <v>21</v>
      </c>
      <c r="N4" s="41"/>
      <c r="O4" s="41"/>
      <c r="P4" s="41"/>
      <c r="Q4" s="41"/>
      <c r="R4" s="41"/>
      <c r="S4" s="41"/>
      <c r="T4" s="43" t="s">
        <v>153</v>
      </c>
      <c r="U4" s="41"/>
      <c r="V4" s="41"/>
      <c r="W4" s="41"/>
      <c r="X4" s="44"/>
      <c r="Y4" s="45"/>
      <c r="Z4" s="45" t="s">
        <v>141</v>
      </c>
      <c r="AA4" s="45"/>
      <c r="AB4" s="45"/>
      <c r="AC4" s="45"/>
      <c r="AD4" s="45"/>
      <c r="AE4" s="45"/>
      <c r="AF4" s="46"/>
    </row>
    <row r="5" spans="1:43" ht="21.75" customHeight="1" x14ac:dyDescent="0.45">
      <c r="A5" s="42"/>
      <c r="B5" s="41" t="s">
        <v>147</v>
      </c>
      <c r="C5" s="26"/>
      <c r="D5" s="47"/>
      <c r="E5" s="375"/>
      <c r="F5" s="375"/>
      <c r="G5" s="375"/>
      <c r="H5" s="375"/>
      <c r="I5" s="375"/>
      <c r="J5" s="375"/>
      <c r="K5" s="375"/>
      <c r="L5" s="41"/>
      <c r="M5" s="41" t="s">
        <v>118</v>
      </c>
      <c r="N5" s="375"/>
      <c r="O5" s="375"/>
      <c r="P5" s="375"/>
      <c r="Q5" s="375"/>
      <c r="R5" s="375"/>
      <c r="S5" s="375"/>
      <c r="T5" s="43" t="s">
        <v>152</v>
      </c>
      <c r="U5" s="41"/>
      <c r="V5" s="41"/>
      <c r="W5" s="24"/>
      <c r="X5" s="48"/>
      <c r="Y5" s="41"/>
      <c r="Z5" s="45"/>
      <c r="AA5" s="45" t="s">
        <v>142</v>
      </c>
      <c r="AB5" s="26"/>
      <c r="AC5" s="26"/>
      <c r="AD5" s="26"/>
      <c r="AE5" s="26"/>
      <c r="AF5" s="46"/>
      <c r="AG5" s="26"/>
    </row>
    <row r="6" spans="1:43" ht="9.75" customHeight="1" x14ac:dyDescent="0.45">
      <c r="A6" s="46"/>
      <c r="B6" s="49"/>
      <c r="C6" s="26"/>
      <c r="D6" s="41"/>
      <c r="E6" s="50"/>
      <c r="F6" s="50"/>
      <c r="G6" s="50"/>
      <c r="H6" s="50"/>
      <c r="I6" s="50"/>
      <c r="J6" s="50"/>
      <c r="K6" s="50"/>
      <c r="L6" s="50"/>
      <c r="M6" s="41"/>
      <c r="N6" s="50"/>
      <c r="O6" s="50"/>
      <c r="P6" s="50"/>
      <c r="Q6" s="50"/>
      <c r="R6" s="50"/>
      <c r="S6" s="271"/>
      <c r="T6" s="41"/>
      <c r="U6" s="41"/>
      <c r="V6" s="41"/>
      <c r="W6" s="51"/>
      <c r="X6" s="48"/>
      <c r="Y6" s="41"/>
      <c r="Z6" s="26"/>
      <c r="AA6" s="26"/>
      <c r="AB6" s="26"/>
      <c r="AC6" s="26"/>
      <c r="AD6" s="26"/>
      <c r="AE6" s="26"/>
      <c r="AF6" s="46"/>
      <c r="AG6" s="26"/>
    </row>
    <row r="7" spans="1:43" ht="25.5" customHeight="1" x14ac:dyDescent="0.45">
      <c r="A7" s="42"/>
      <c r="B7" s="41" t="s">
        <v>148</v>
      </c>
      <c r="C7" s="26"/>
      <c r="D7" s="41"/>
      <c r="E7" s="52"/>
      <c r="F7" s="52"/>
      <c r="G7" s="52"/>
      <c r="H7" s="52"/>
      <c r="I7" s="41"/>
      <c r="J7" s="41"/>
      <c r="K7" s="41"/>
      <c r="L7" s="41"/>
      <c r="M7" s="43" t="s">
        <v>13</v>
      </c>
      <c r="N7" s="41"/>
      <c r="O7" s="41"/>
      <c r="P7" s="41"/>
      <c r="Q7" s="41"/>
      <c r="R7" s="41"/>
      <c r="S7" s="41"/>
      <c r="T7" s="43" t="s">
        <v>154</v>
      </c>
      <c r="U7" s="41"/>
      <c r="V7" s="41"/>
      <c r="W7" s="41"/>
      <c r="X7" s="48"/>
      <c r="Y7" s="41"/>
      <c r="Z7" s="18"/>
      <c r="AA7" s="53" t="s">
        <v>122</v>
      </c>
      <c r="AB7" s="26"/>
      <c r="AC7" s="26"/>
      <c r="AD7" s="26"/>
      <c r="AE7" s="26"/>
      <c r="AF7" s="46"/>
      <c r="AG7" s="26"/>
    </row>
    <row r="8" spans="1:43" ht="21.75" customHeight="1" x14ac:dyDescent="0.45">
      <c r="A8" s="42"/>
      <c r="B8" s="41" t="s">
        <v>149</v>
      </c>
      <c r="C8" s="50"/>
      <c r="D8" s="41"/>
      <c r="E8" s="462"/>
      <c r="F8" s="462"/>
      <c r="G8" s="462"/>
      <c r="H8" s="462"/>
      <c r="I8" s="462"/>
      <c r="J8" s="462"/>
      <c r="K8" s="462"/>
      <c r="L8" s="43"/>
      <c r="M8" s="50" t="s">
        <v>22</v>
      </c>
      <c r="N8" s="375"/>
      <c r="O8" s="375"/>
      <c r="P8" s="375"/>
      <c r="Q8" s="375"/>
      <c r="R8" s="375"/>
      <c r="S8" s="375"/>
      <c r="T8" s="43" t="s">
        <v>155</v>
      </c>
      <c r="U8" s="41"/>
      <c r="V8" s="41"/>
      <c r="W8" s="24"/>
      <c r="X8" s="48"/>
      <c r="Y8" s="41"/>
      <c r="Z8" s="18"/>
      <c r="AA8" s="43" t="s">
        <v>121</v>
      </c>
      <c r="AB8" s="26"/>
      <c r="AC8" s="26"/>
      <c r="AD8" s="26"/>
      <c r="AE8" s="26"/>
      <c r="AF8" s="46"/>
      <c r="AG8" s="26"/>
    </row>
    <row r="9" spans="1:43" ht="19.5" customHeight="1" x14ac:dyDescent="0.45">
      <c r="A9" s="42"/>
      <c r="B9" s="26"/>
      <c r="C9" s="26"/>
      <c r="D9" s="41"/>
      <c r="E9" s="52"/>
      <c r="F9" s="52"/>
      <c r="G9" s="52"/>
      <c r="H9" s="52"/>
      <c r="I9" s="272"/>
      <c r="J9" s="41"/>
      <c r="K9" s="41"/>
      <c r="L9" s="41"/>
      <c r="M9" s="41"/>
      <c r="N9" s="41"/>
      <c r="O9" s="41"/>
      <c r="P9" s="41"/>
      <c r="Q9" s="50"/>
      <c r="R9" s="273"/>
      <c r="S9" s="273"/>
      <c r="T9" s="50"/>
      <c r="U9" s="50"/>
      <c r="V9" s="50"/>
      <c r="W9" s="50"/>
      <c r="X9" s="54"/>
      <c r="Y9" s="50"/>
      <c r="Z9" s="19"/>
      <c r="AA9" s="41" t="s">
        <v>120</v>
      </c>
      <c r="AB9" s="26"/>
      <c r="AC9" s="26"/>
      <c r="AD9" s="26"/>
      <c r="AE9" s="26"/>
      <c r="AF9" s="48"/>
    </row>
    <row r="10" spans="1:43" ht="20.25" customHeight="1" x14ac:dyDescent="0.45">
      <c r="A10" s="42"/>
      <c r="B10" s="43" t="s">
        <v>150</v>
      </c>
      <c r="C10" s="26"/>
      <c r="D10" s="41"/>
      <c r="E10" s="372"/>
      <c r="F10" s="372"/>
      <c r="G10" s="41"/>
      <c r="H10" s="274"/>
      <c r="I10" s="55"/>
      <c r="J10" s="406"/>
      <c r="K10" s="406"/>
      <c r="L10" s="52"/>
      <c r="M10" s="372"/>
      <c r="N10" s="372"/>
      <c r="O10" s="41"/>
      <c r="P10" s="380"/>
      <c r="Q10" s="380"/>
      <c r="R10" s="380"/>
      <c r="S10" s="56"/>
      <c r="T10" s="374"/>
      <c r="U10" s="374"/>
      <c r="V10" s="57"/>
      <c r="W10" s="25"/>
      <c r="X10" s="48"/>
      <c r="Y10" s="41"/>
      <c r="Z10" s="18"/>
      <c r="AA10" s="43" t="s">
        <v>174</v>
      </c>
      <c r="AB10" s="26"/>
      <c r="AC10" s="26"/>
      <c r="AD10" s="26"/>
      <c r="AE10" s="26"/>
      <c r="AF10" s="46"/>
      <c r="AG10" s="26"/>
    </row>
    <row r="11" spans="1:43" s="4" customFormat="1" ht="21" customHeight="1" x14ac:dyDescent="0.45">
      <c r="A11" s="58"/>
      <c r="B11" s="59"/>
      <c r="C11" s="60"/>
      <c r="D11" s="58"/>
      <c r="E11" s="373" t="s">
        <v>15</v>
      </c>
      <c r="F11" s="373"/>
      <c r="G11" s="58"/>
      <c r="H11" s="61" t="s">
        <v>14</v>
      </c>
      <c r="I11" s="61"/>
      <c r="J11" s="407" t="s">
        <v>16</v>
      </c>
      <c r="K11" s="407"/>
      <c r="L11" s="61"/>
      <c r="M11" s="407" t="s">
        <v>12</v>
      </c>
      <c r="N11" s="407"/>
      <c r="O11" s="58"/>
      <c r="P11" s="379" t="s">
        <v>17</v>
      </c>
      <c r="Q11" s="379"/>
      <c r="R11" s="379"/>
      <c r="S11" s="61"/>
      <c r="T11" s="407" t="s">
        <v>17</v>
      </c>
      <c r="U11" s="407"/>
      <c r="V11" s="61"/>
      <c r="W11" s="62" t="s">
        <v>17</v>
      </c>
      <c r="X11" s="63"/>
      <c r="Y11" s="61"/>
      <c r="Z11" s="20"/>
      <c r="AA11" s="43" t="s">
        <v>18</v>
      </c>
      <c r="AB11" s="28"/>
      <c r="AC11" s="483"/>
      <c r="AD11" s="483"/>
      <c r="AE11" s="483"/>
      <c r="AF11" s="64"/>
      <c r="AG11" s="58"/>
      <c r="AH11" s="58"/>
      <c r="AI11" s="58"/>
      <c r="AJ11" s="58"/>
      <c r="AK11" s="58"/>
      <c r="AL11" s="58"/>
      <c r="AM11" s="58"/>
      <c r="AN11" s="58"/>
      <c r="AO11" s="58"/>
      <c r="AP11" s="58"/>
      <c r="AQ11" s="58"/>
    </row>
    <row r="12" spans="1:43" s="4" customFormat="1" ht="21" customHeight="1" x14ac:dyDescent="0.45">
      <c r="A12" s="58"/>
      <c r="B12" s="65" t="s">
        <v>20</v>
      </c>
      <c r="C12" s="66"/>
      <c r="D12" s="52"/>
      <c r="E12" s="61"/>
      <c r="F12" s="61"/>
      <c r="G12" s="61"/>
      <c r="H12" s="61"/>
      <c r="I12" s="61"/>
      <c r="J12" s="61"/>
      <c r="K12" s="61"/>
      <c r="L12" s="61"/>
      <c r="M12" s="61"/>
      <c r="N12" s="61"/>
      <c r="O12" s="61"/>
      <c r="P12" s="61"/>
      <c r="Q12" s="60"/>
      <c r="R12" s="60"/>
      <c r="S12" s="60"/>
      <c r="T12" s="60"/>
      <c r="U12" s="60"/>
      <c r="V12" s="60"/>
      <c r="W12" s="60"/>
      <c r="X12" s="63"/>
      <c r="Y12" s="61"/>
      <c r="AF12" s="46"/>
      <c r="AG12" s="58"/>
      <c r="AH12" s="58"/>
      <c r="AI12" s="58"/>
      <c r="AJ12" s="58"/>
      <c r="AK12" s="58"/>
      <c r="AL12" s="58"/>
      <c r="AM12" s="58"/>
      <c r="AN12" s="58"/>
      <c r="AO12" s="58"/>
      <c r="AP12" s="58"/>
      <c r="AQ12" s="58"/>
    </row>
    <row r="13" spans="1:43" s="4" customFormat="1" ht="20.25" customHeight="1" thickBot="1" x14ac:dyDescent="0.4">
      <c r="A13" s="58"/>
      <c r="B13" s="67"/>
      <c r="C13" s="68"/>
      <c r="D13" s="69"/>
      <c r="E13" s="69"/>
      <c r="F13" s="69"/>
      <c r="G13" s="69"/>
      <c r="H13" s="69"/>
      <c r="I13" s="69"/>
      <c r="J13" s="69"/>
      <c r="K13" s="69"/>
      <c r="L13" s="69"/>
      <c r="M13" s="69"/>
      <c r="N13" s="69"/>
      <c r="O13" s="69"/>
      <c r="P13" s="69"/>
      <c r="Q13" s="68"/>
      <c r="R13" s="68"/>
      <c r="S13" s="68"/>
      <c r="T13" s="68"/>
      <c r="U13" s="68"/>
      <c r="V13" s="68"/>
      <c r="W13" s="68"/>
      <c r="X13" s="70"/>
      <c r="Y13" s="61"/>
      <c r="Z13" s="61"/>
      <c r="AA13" s="60"/>
      <c r="AB13" s="61"/>
      <c r="AC13" s="333"/>
      <c r="AD13" s="333"/>
      <c r="AE13" s="69"/>
      <c r="AF13" s="71"/>
      <c r="AG13" s="58"/>
      <c r="AH13" s="58"/>
      <c r="AI13" s="58"/>
      <c r="AJ13" s="58"/>
      <c r="AK13" s="58"/>
      <c r="AL13" s="58"/>
      <c r="AM13" s="58"/>
      <c r="AN13" s="58"/>
      <c r="AO13" s="58"/>
      <c r="AP13" s="58"/>
      <c r="AQ13" s="58"/>
    </row>
    <row r="14" spans="1:43" s="28" customFormat="1" ht="19" thickBot="1" x14ac:dyDescent="0.5">
      <c r="B14" s="417" t="s">
        <v>137</v>
      </c>
      <c r="C14" s="418"/>
      <c r="D14" s="419"/>
      <c r="E14" s="419"/>
      <c r="F14" s="420"/>
      <c r="G14" s="419"/>
      <c r="H14" s="419"/>
      <c r="I14" s="419"/>
      <c r="J14" s="419"/>
      <c r="K14" s="419"/>
      <c r="L14" s="419"/>
      <c r="M14" s="419"/>
      <c r="N14" s="419"/>
      <c r="O14" s="419"/>
      <c r="P14" s="418"/>
      <c r="Q14" s="419"/>
      <c r="R14" s="419"/>
      <c r="S14" s="419"/>
      <c r="T14" s="419"/>
      <c r="U14" s="419"/>
      <c r="V14" s="419"/>
      <c r="W14" s="419"/>
      <c r="X14" s="419"/>
      <c r="Y14" s="420"/>
      <c r="Z14" s="419"/>
      <c r="AA14" s="419"/>
      <c r="AB14" s="419"/>
      <c r="AC14" s="419"/>
      <c r="AD14" s="419"/>
      <c r="AE14" s="420"/>
      <c r="AF14" s="421"/>
      <c r="AG14" s="45"/>
    </row>
    <row r="15" spans="1:43" s="5" customFormat="1" ht="42.75" customHeight="1" x14ac:dyDescent="0.35">
      <c r="A15" s="72"/>
      <c r="B15" s="73"/>
      <c r="C15" s="73"/>
      <c r="D15" s="73"/>
      <c r="E15" s="432" t="s">
        <v>178</v>
      </c>
      <c r="F15" s="433"/>
      <c r="G15" s="433"/>
      <c r="H15" s="433"/>
      <c r="I15" s="433"/>
      <c r="J15" s="434"/>
      <c r="K15" s="73"/>
      <c r="L15" s="73"/>
      <c r="M15" s="463" t="s">
        <v>8</v>
      </c>
      <c r="N15" s="464"/>
      <c r="O15" s="464"/>
      <c r="P15" s="465"/>
      <c r="Q15" s="464"/>
      <c r="R15" s="464"/>
      <c r="S15" s="464"/>
      <c r="T15" s="464"/>
      <c r="U15" s="466"/>
      <c r="V15" s="467" t="s">
        <v>132</v>
      </c>
      <c r="W15" s="468"/>
      <c r="X15" s="74"/>
      <c r="Y15" s="74"/>
      <c r="Z15" s="75"/>
      <c r="AA15" s="473" t="s">
        <v>0</v>
      </c>
      <c r="AB15" s="474"/>
      <c r="AC15" s="474"/>
      <c r="AD15" s="474"/>
      <c r="AE15" s="475"/>
      <c r="AF15" s="76"/>
      <c r="AG15" s="73"/>
      <c r="AH15" s="73"/>
      <c r="AI15" s="73"/>
      <c r="AJ15" s="73"/>
      <c r="AK15" s="73"/>
      <c r="AL15" s="73"/>
      <c r="AM15" s="73"/>
      <c r="AN15" s="73"/>
      <c r="AO15" s="73"/>
      <c r="AP15" s="73"/>
      <c r="AQ15" s="73"/>
    </row>
    <row r="16" spans="1:43" ht="36.75" customHeight="1" x14ac:dyDescent="0.45">
      <c r="A16" s="42"/>
      <c r="B16" s="26"/>
      <c r="C16" s="26"/>
      <c r="D16" s="41"/>
      <c r="E16" s="435" t="s">
        <v>175</v>
      </c>
      <c r="F16" s="436"/>
      <c r="G16" s="437"/>
      <c r="H16" s="435" t="s">
        <v>176</v>
      </c>
      <c r="I16" s="436"/>
      <c r="J16" s="437"/>
      <c r="K16" s="41"/>
      <c r="L16" s="77"/>
      <c r="M16" s="413">
        <v>0</v>
      </c>
      <c r="N16" s="414"/>
      <c r="O16" s="422" t="s">
        <v>123</v>
      </c>
      <c r="P16" s="423"/>
      <c r="Q16" s="423"/>
      <c r="R16" s="424"/>
      <c r="S16" s="422" t="s">
        <v>9</v>
      </c>
      <c r="T16" s="423"/>
      <c r="U16" s="424"/>
      <c r="V16" s="469"/>
      <c r="W16" s="470"/>
      <c r="X16" s="78"/>
      <c r="Y16" s="78"/>
      <c r="Z16" s="79"/>
      <c r="AA16" s="80"/>
      <c r="AB16" s="41"/>
      <c r="AC16" s="41"/>
      <c r="AD16" s="41"/>
      <c r="AE16" s="81"/>
      <c r="AF16" s="48"/>
      <c r="AG16" s="82"/>
    </row>
    <row r="17" spans="1:43" ht="42" customHeight="1" thickBot="1" x14ac:dyDescent="0.5">
      <c r="A17" s="46"/>
      <c r="B17" s="26"/>
      <c r="C17" s="26"/>
      <c r="D17" s="41"/>
      <c r="E17" s="438"/>
      <c r="F17" s="439"/>
      <c r="G17" s="440"/>
      <c r="H17" s="438"/>
      <c r="I17" s="439"/>
      <c r="J17" s="440"/>
      <c r="K17" s="41"/>
      <c r="L17" s="77"/>
      <c r="M17" s="415"/>
      <c r="N17" s="416"/>
      <c r="O17" s="425"/>
      <c r="P17" s="426"/>
      <c r="Q17" s="426"/>
      <c r="R17" s="427"/>
      <c r="S17" s="425"/>
      <c r="T17" s="426"/>
      <c r="U17" s="427"/>
      <c r="V17" s="471"/>
      <c r="W17" s="472"/>
      <c r="X17" s="78"/>
      <c r="Y17" s="78"/>
      <c r="Z17" s="79"/>
      <c r="AA17" s="83"/>
      <c r="AB17" s="41"/>
      <c r="AC17" s="23"/>
      <c r="AD17" s="84" t="s">
        <v>1</v>
      </c>
      <c r="AE17" s="85"/>
      <c r="AF17" s="48"/>
      <c r="AG17" s="82"/>
    </row>
    <row r="18" spans="1:43" ht="30.75" customHeight="1" thickTop="1" x14ac:dyDescent="0.45">
      <c r="B18" s="458"/>
      <c r="C18" s="86"/>
      <c r="D18" s="376" t="s">
        <v>177</v>
      </c>
      <c r="E18" s="452" t="s">
        <v>180</v>
      </c>
      <c r="F18" s="453"/>
      <c r="G18" s="454"/>
      <c r="H18" s="394" t="str">
        <f>IF(AND('2. Plan'!$J$27&lt;100000.5,'2. Plan'!$J$27&gt;0),'2. Plan'!$J$27,"")</f>
        <v/>
      </c>
      <c r="I18" s="411"/>
      <c r="J18" s="396"/>
      <c r="K18" s="41"/>
      <c r="L18" s="87"/>
      <c r="M18" s="381" t="s">
        <v>126</v>
      </c>
      <c r="N18" s="383"/>
      <c r="O18" s="381" t="s">
        <v>125</v>
      </c>
      <c r="P18" s="382"/>
      <c r="Q18" s="382"/>
      <c r="R18" s="383"/>
      <c r="S18" s="381" t="s">
        <v>124</v>
      </c>
      <c r="T18" s="382"/>
      <c r="U18" s="383"/>
      <c r="V18" s="428" t="s">
        <v>10</v>
      </c>
      <c r="W18" s="429"/>
      <c r="X18" s="88"/>
      <c r="Y18" s="88"/>
      <c r="Z18" s="89"/>
      <c r="AA18" s="90"/>
      <c r="AB18" s="494" t="s">
        <v>179</v>
      </c>
      <c r="AC18" s="494"/>
      <c r="AD18" s="494"/>
      <c r="AE18" s="91"/>
      <c r="AF18" s="48"/>
      <c r="AG18" s="92"/>
    </row>
    <row r="19" spans="1:43" ht="36.75" customHeight="1" thickBot="1" x14ac:dyDescent="0.5">
      <c r="B19" s="458"/>
      <c r="C19" s="86"/>
      <c r="D19" s="377"/>
      <c r="E19" s="455"/>
      <c r="F19" s="456"/>
      <c r="G19" s="457"/>
      <c r="H19" s="412"/>
      <c r="I19" s="398"/>
      <c r="J19" s="399"/>
      <c r="K19" s="41"/>
      <c r="L19" s="87"/>
      <c r="M19" s="384"/>
      <c r="N19" s="386"/>
      <c r="O19" s="384"/>
      <c r="P19" s="385"/>
      <c r="Q19" s="385"/>
      <c r="R19" s="386"/>
      <c r="S19" s="384"/>
      <c r="T19" s="385"/>
      <c r="U19" s="386"/>
      <c r="V19" s="430"/>
      <c r="W19" s="431"/>
      <c r="X19" s="88"/>
      <c r="Y19" s="88"/>
      <c r="Z19" s="89"/>
      <c r="AA19" s="90"/>
      <c r="AB19" s="494"/>
      <c r="AC19" s="494"/>
      <c r="AD19" s="494"/>
      <c r="AE19" s="93"/>
      <c r="AF19" s="48"/>
      <c r="AG19" s="92"/>
    </row>
    <row r="20" spans="1:43" ht="34.5" customHeight="1" thickTop="1" x14ac:dyDescent="0.45">
      <c r="B20" s="458"/>
      <c r="C20" s="86"/>
      <c r="D20" s="377"/>
      <c r="E20" s="452" t="s">
        <v>182</v>
      </c>
      <c r="F20" s="453"/>
      <c r="G20" s="454"/>
      <c r="H20" s="394" t="str">
        <f>IF(AND('2. Plan'!$J$27&lt;500000,'2. Plan'!$J$27&gt;100000.49),'2. Plan'!$J$27,"")</f>
        <v/>
      </c>
      <c r="I20" s="395"/>
      <c r="J20" s="396"/>
      <c r="K20" s="94"/>
      <c r="L20" s="95"/>
      <c r="M20" s="484" t="s">
        <v>125</v>
      </c>
      <c r="N20" s="485"/>
      <c r="O20" s="381" t="s">
        <v>124</v>
      </c>
      <c r="P20" s="382"/>
      <c r="Q20" s="382"/>
      <c r="R20" s="383"/>
      <c r="S20" s="387" t="s">
        <v>127</v>
      </c>
      <c r="T20" s="388"/>
      <c r="U20" s="388"/>
      <c r="V20" s="476" t="s">
        <v>11</v>
      </c>
      <c r="W20" s="477"/>
      <c r="X20" s="96"/>
      <c r="Y20" s="96"/>
      <c r="Z20" s="97"/>
      <c r="AA20" s="98"/>
      <c r="AB20" s="494"/>
      <c r="AC20" s="494"/>
      <c r="AD20" s="494"/>
      <c r="AE20" s="93"/>
      <c r="AF20" s="48"/>
      <c r="AG20" s="92"/>
    </row>
    <row r="21" spans="1:43" ht="36.75" customHeight="1" thickBot="1" x14ac:dyDescent="0.5">
      <c r="B21" s="458"/>
      <c r="C21" s="86"/>
      <c r="D21" s="377"/>
      <c r="E21" s="455"/>
      <c r="F21" s="456"/>
      <c r="G21" s="457"/>
      <c r="H21" s="397"/>
      <c r="I21" s="398"/>
      <c r="J21" s="399"/>
      <c r="K21" s="41"/>
      <c r="L21" s="95"/>
      <c r="M21" s="486"/>
      <c r="N21" s="487"/>
      <c r="O21" s="384"/>
      <c r="P21" s="385"/>
      <c r="Q21" s="385"/>
      <c r="R21" s="386"/>
      <c r="S21" s="389"/>
      <c r="T21" s="390"/>
      <c r="U21" s="390"/>
      <c r="V21" s="478"/>
      <c r="W21" s="479"/>
      <c r="X21" s="96"/>
      <c r="Y21" s="96"/>
      <c r="Z21" s="97"/>
      <c r="AA21" s="98"/>
      <c r="AB21" s="494"/>
      <c r="AC21" s="494"/>
      <c r="AD21" s="494"/>
      <c r="AE21" s="93"/>
      <c r="AF21" s="48"/>
      <c r="AG21" s="92"/>
    </row>
    <row r="22" spans="1:43" ht="31.5" customHeight="1" thickTop="1" x14ac:dyDescent="0.45">
      <c r="B22" s="458"/>
      <c r="C22" s="86"/>
      <c r="D22" s="377"/>
      <c r="E22" s="452" t="s">
        <v>181</v>
      </c>
      <c r="F22" s="453"/>
      <c r="G22" s="454"/>
      <c r="H22" s="394" t="str">
        <f>IF(AND('2. Plan'!$J$27&gt;499999.99),'2. Plan'!$J$27,"")</f>
        <v/>
      </c>
      <c r="I22" s="411"/>
      <c r="J22" s="396"/>
      <c r="K22" s="41"/>
      <c r="L22" s="99"/>
      <c r="M22" s="488" t="s">
        <v>127</v>
      </c>
      <c r="N22" s="489"/>
      <c r="O22" s="400" t="s">
        <v>127</v>
      </c>
      <c r="P22" s="401"/>
      <c r="Q22" s="401"/>
      <c r="R22" s="402"/>
      <c r="S22" s="391" t="s">
        <v>128</v>
      </c>
      <c r="T22" s="392"/>
      <c r="U22" s="392"/>
      <c r="V22" s="478"/>
      <c r="W22" s="479"/>
      <c r="X22" s="96"/>
      <c r="Y22" s="96"/>
      <c r="Z22" s="97"/>
      <c r="AA22" s="98"/>
      <c r="AB22" s="494"/>
      <c r="AC22" s="494"/>
      <c r="AD22" s="494"/>
      <c r="AE22" s="93"/>
      <c r="AF22" s="48"/>
      <c r="AG22" s="92"/>
    </row>
    <row r="23" spans="1:43" ht="33" customHeight="1" thickBot="1" x14ac:dyDescent="0.5">
      <c r="B23" s="458"/>
      <c r="C23" s="86"/>
      <c r="D23" s="378"/>
      <c r="E23" s="455"/>
      <c r="F23" s="456"/>
      <c r="G23" s="457"/>
      <c r="H23" s="412"/>
      <c r="I23" s="398"/>
      <c r="J23" s="399"/>
      <c r="K23" s="41"/>
      <c r="L23" s="99"/>
      <c r="M23" s="393"/>
      <c r="N23" s="490"/>
      <c r="O23" s="403"/>
      <c r="P23" s="404"/>
      <c r="Q23" s="404"/>
      <c r="R23" s="405"/>
      <c r="S23" s="393"/>
      <c r="T23" s="390"/>
      <c r="U23" s="390"/>
      <c r="V23" s="480"/>
      <c r="W23" s="481"/>
      <c r="X23" s="96"/>
      <c r="Y23" s="96"/>
      <c r="Z23" s="97"/>
      <c r="AA23" s="100"/>
      <c r="AB23" s="495"/>
      <c r="AC23" s="495"/>
      <c r="AD23" s="495"/>
      <c r="AE23" s="101"/>
      <c r="AF23" s="48"/>
      <c r="AG23" s="92"/>
    </row>
    <row r="24" spans="1:43" ht="13.5" customHeight="1" thickTop="1" thickBot="1" x14ac:dyDescent="0.5">
      <c r="B24" s="102"/>
      <c r="C24" s="103"/>
      <c r="D24" s="104"/>
      <c r="E24" s="105"/>
      <c r="F24" s="105"/>
      <c r="G24" s="106"/>
      <c r="H24" s="103"/>
      <c r="I24" s="106"/>
      <c r="J24" s="106"/>
      <c r="K24" s="106"/>
      <c r="L24" s="106"/>
      <c r="M24" s="106"/>
      <c r="N24" s="107"/>
      <c r="O24" s="107"/>
      <c r="P24" s="103"/>
      <c r="Q24" s="107"/>
      <c r="R24" s="103"/>
      <c r="S24" s="103"/>
      <c r="T24" s="103"/>
      <c r="U24" s="103"/>
      <c r="V24" s="103"/>
      <c r="W24" s="103"/>
      <c r="X24" s="103"/>
      <c r="Y24" s="103"/>
      <c r="Z24" s="108"/>
      <c r="AA24" s="108"/>
      <c r="AB24" s="109"/>
      <c r="AC24" s="110"/>
      <c r="AD24" s="110"/>
      <c r="AE24" s="110"/>
      <c r="AF24" s="111"/>
      <c r="AG24" s="112"/>
    </row>
    <row r="25" spans="1:43" s="3" customFormat="1" ht="19" thickBot="1" x14ac:dyDescent="0.5">
      <c r="A25" s="28"/>
      <c r="B25" s="113" t="s">
        <v>134</v>
      </c>
      <c r="C25" s="114"/>
      <c r="D25" s="115"/>
      <c r="E25" s="115"/>
      <c r="F25" s="116"/>
      <c r="G25" s="115"/>
      <c r="H25" s="115"/>
      <c r="I25" s="115"/>
      <c r="J25" s="115"/>
      <c r="K25" s="115"/>
      <c r="L25" s="115"/>
      <c r="M25" s="115"/>
      <c r="N25" s="115"/>
      <c r="O25" s="115"/>
      <c r="P25" s="114"/>
      <c r="Q25" s="115"/>
      <c r="R25" s="115"/>
      <c r="S25" s="115"/>
      <c r="T25" s="115"/>
      <c r="U25" s="115"/>
      <c r="V25" s="115"/>
      <c r="W25" s="115"/>
      <c r="X25" s="115"/>
      <c r="Y25" s="116"/>
      <c r="Z25" s="115"/>
      <c r="AA25" s="115"/>
      <c r="AB25" s="115"/>
      <c r="AC25" s="115"/>
      <c r="AD25" s="115"/>
      <c r="AE25" s="116"/>
      <c r="AF25" s="117"/>
      <c r="AG25" s="39"/>
      <c r="AH25" s="28"/>
      <c r="AI25" s="28"/>
      <c r="AJ25" s="28"/>
      <c r="AK25" s="28"/>
      <c r="AL25" s="28"/>
      <c r="AM25" s="28"/>
      <c r="AN25" s="28"/>
      <c r="AO25" s="28"/>
      <c r="AP25" s="28"/>
      <c r="AQ25" s="28"/>
    </row>
    <row r="26" spans="1:43" s="3" customFormat="1" ht="18.75" customHeight="1" x14ac:dyDescent="0.45">
      <c r="A26" s="28"/>
      <c r="B26" s="118"/>
      <c r="C26" s="119"/>
      <c r="D26" s="120"/>
      <c r="E26" s="120"/>
      <c r="F26" s="121"/>
      <c r="G26" s="120"/>
      <c r="H26" s="120"/>
      <c r="I26" s="120"/>
      <c r="J26" s="121"/>
      <c r="K26" s="121"/>
      <c r="L26" s="121"/>
      <c r="M26" s="121"/>
      <c r="N26" s="120"/>
      <c r="O26" s="120"/>
      <c r="P26" s="119"/>
      <c r="Q26" s="120"/>
      <c r="R26" s="121"/>
      <c r="S26" s="121"/>
      <c r="T26" s="121"/>
      <c r="U26" s="121"/>
      <c r="V26" s="121"/>
      <c r="W26" s="120"/>
      <c r="X26" s="120"/>
      <c r="Y26" s="121"/>
      <c r="Z26" s="121"/>
      <c r="AA26" s="121"/>
      <c r="AB26" s="120"/>
      <c r="AC26" s="121"/>
      <c r="AD26" s="121"/>
      <c r="AE26" s="121"/>
      <c r="AF26" s="122"/>
      <c r="AG26" s="45"/>
      <c r="AH26" s="28"/>
      <c r="AI26" s="28"/>
      <c r="AJ26" s="28"/>
      <c r="AK26" s="28"/>
      <c r="AL26" s="28"/>
      <c r="AM26" s="28"/>
      <c r="AN26" s="28"/>
      <c r="AO26" s="28"/>
      <c r="AP26" s="28"/>
      <c r="AQ26" s="28"/>
    </row>
    <row r="27" spans="1:43" ht="208.5" customHeight="1" thickBot="1" x14ac:dyDescent="0.5">
      <c r="B27" s="123"/>
      <c r="C27" s="451"/>
      <c r="D27" s="451"/>
      <c r="E27" s="451"/>
      <c r="F27" s="451"/>
      <c r="G27" s="451"/>
      <c r="H27" s="451"/>
      <c r="I27" s="451"/>
      <c r="J27" s="451"/>
      <c r="K27" s="451"/>
      <c r="L27" s="451"/>
      <c r="M27" s="451"/>
      <c r="N27" s="451"/>
      <c r="O27" s="451"/>
      <c r="P27" s="451"/>
      <c r="Q27" s="451"/>
      <c r="R27" s="451"/>
      <c r="S27" s="451"/>
      <c r="T27" s="451"/>
      <c r="U27" s="451"/>
      <c r="V27" s="451"/>
      <c r="W27" s="451"/>
      <c r="X27" s="451"/>
      <c r="Y27" s="451"/>
      <c r="Z27" s="451"/>
      <c r="AA27" s="451"/>
      <c r="AB27" s="451"/>
      <c r="AC27" s="451"/>
      <c r="AD27" s="451"/>
      <c r="AE27" s="124"/>
      <c r="AF27" s="125"/>
      <c r="AG27" s="126"/>
    </row>
    <row r="28" spans="1:43" s="3" customFormat="1" ht="19" thickBot="1" x14ac:dyDescent="0.5">
      <c r="A28" s="28"/>
      <c r="B28" s="446" t="s">
        <v>169</v>
      </c>
      <c r="C28" s="447"/>
      <c r="D28" s="448"/>
      <c r="E28" s="448"/>
      <c r="F28" s="449"/>
      <c r="G28" s="448"/>
      <c r="H28" s="448"/>
      <c r="I28" s="448"/>
      <c r="J28" s="448"/>
      <c r="K28" s="448"/>
      <c r="L28" s="448"/>
      <c r="M28" s="448"/>
      <c r="N28" s="448"/>
      <c r="O28" s="448"/>
      <c r="P28" s="447"/>
      <c r="Q28" s="448"/>
      <c r="R28" s="448"/>
      <c r="S28" s="448"/>
      <c r="T28" s="448"/>
      <c r="U28" s="448"/>
      <c r="V28" s="448"/>
      <c r="W28" s="448"/>
      <c r="X28" s="448"/>
      <c r="Y28" s="449"/>
      <c r="Z28" s="448"/>
      <c r="AA28" s="448"/>
      <c r="AB28" s="448"/>
      <c r="AC28" s="448"/>
      <c r="AD28" s="448"/>
      <c r="AE28" s="449"/>
      <c r="AF28" s="450"/>
      <c r="AG28" s="39"/>
      <c r="AH28" s="28"/>
      <c r="AI28" s="28"/>
      <c r="AJ28" s="28"/>
      <c r="AK28" s="28"/>
      <c r="AL28" s="28"/>
      <c r="AM28" s="28"/>
      <c r="AN28" s="28"/>
      <c r="AO28" s="28"/>
      <c r="AP28" s="28"/>
      <c r="AQ28" s="28"/>
    </row>
    <row r="29" spans="1:43" s="3" customFormat="1" ht="9.75" customHeight="1" x14ac:dyDescent="0.45">
      <c r="A29" s="28"/>
      <c r="B29" s="127"/>
      <c r="C29" s="45"/>
      <c r="D29" s="41"/>
      <c r="E29" s="39"/>
      <c r="F29" s="39"/>
      <c r="G29" s="39"/>
      <c r="H29" s="39"/>
      <c r="I29" s="39"/>
      <c r="J29" s="39"/>
      <c r="K29" s="39"/>
      <c r="L29" s="39"/>
      <c r="M29" s="39"/>
      <c r="N29" s="39"/>
      <c r="O29" s="39"/>
      <c r="P29" s="39"/>
      <c r="Q29" s="39"/>
      <c r="R29" s="39"/>
      <c r="S29" s="40"/>
      <c r="T29" s="39"/>
      <c r="U29" s="39"/>
      <c r="V29" s="39"/>
      <c r="W29" s="39"/>
      <c r="X29" s="39"/>
      <c r="Y29" s="39"/>
      <c r="Z29" s="39"/>
      <c r="AA29" s="39"/>
      <c r="AB29" s="39"/>
      <c r="AC29" s="37"/>
      <c r="AD29" s="37"/>
      <c r="AE29" s="36"/>
      <c r="AF29" s="40"/>
      <c r="AG29" s="28"/>
      <c r="AH29" s="28"/>
      <c r="AI29" s="28"/>
      <c r="AJ29" s="28"/>
      <c r="AK29" s="28"/>
      <c r="AL29" s="28"/>
      <c r="AM29" s="28"/>
      <c r="AN29" s="28"/>
      <c r="AO29" s="28"/>
      <c r="AP29" s="28"/>
      <c r="AQ29" s="28"/>
    </row>
    <row r="30" spans="1:43" ht="17.25" customHeight="1" x14ac:dyDescent="0.45">
      <c r="B30" s="127" t="s">
        <v>23</v>
      </c>
      <c r="C30" s="45"/>
      <c r="D30" s="41"/>
      <c r="E30" s="41"/>
      <c r="F30" s="41"/>
      <c r="G30" s="41"/>
      <c r="H30" s="41"/>
      <c r="I30" s="41"/>
      <c r="J30" s="41"/>
      <c r="K30" s="41"/>
      <c r="L30" s="41"/>
      <c r="M30" s="41"/>
      <c r="N30" s="41"/>
      <c r="O30" s="41"/>
      <c r="P30" s="41"/>
      <c r="Q30" s="41"/>
      <c r="R30" s="41"/>
      <c r="S30" s="48"/>
      <c r="T30" s="45" t="s">
        <v>170</v>
      </c>
      <c r="U30" s="41"/>
      <c r="V30" s="45"/>
      <c r="W30" s="41"/>
      <c r="X30" s="41"/>
      <c r="Y30" s="41"/>
      <c r="Z30" s="128"/>
      <c r="AA30" s="41"/>
      <c r="AB30" s="41"/>
      <c r="AC30" s="459"/>
      <c r="AD30" s="459"/>
      <c r="AE30" s="52"/>
      <c r="AF30" s="129"/>
      <c r="AG30" s="130"/>
    </row>
    <row r="31" spans="1:43" ht="19.5" customHeight="1" x14ac:dyDescent="0.45">
      <c r="B31" s="131"/>
      <c r="C31" s="45"/>
      <c r="D31" s="41"/>
      <c r="E31" s="41"/>
      <c r="F31" s="41"/>
      <c r="G31" s="41"/>
      <c r="H31" s="41"/>
      <c r="I31" s="41"/>
      <c r="J31" s="41"/>
      <c r="K31" s="41"/>
      <c r="L31" s="41"/>
      <c r="M31" s="41"/>
      <c r="N31" s="41"/>
      <c r="O31" s="41"/>
      <c r="P31" s="41"/>
      <c r="Q31" s="41"/>
      <c r="R31" s="41"/>
      <c r="S31" s="48"/>
      <c r="T31" s="45" t="s">
        <v>171</v>
      </c>
      <c r="V31" s="45"/>
      <c r="W31" s="41"/>
      <c r="X31" s="41"/>
      <c r="Y31" s="41"/>
      <c r="Z31" s="41"/>
      <c r="AA31" s="41"/>
      <c r="AB31" s="41"/>
      <c r="AC31" s="370"/>
      <c r="AD31" s="371"/>
      <c r="AE31" s="52"/>
      <c r="AF31" s="129"/>
      <c r="AG31" s="130"/>
    </row>
    <row r="32" spans="1:43" ht="18.75" customHeight="1" x14ac:dyDescent="0.45">
      <c r="B32" s="132"/>
      <c r="C32" s="165"/>
      <c r="D32" s="165"/>
      <c r="E32" s="165"/>
      <c r="F32" s="165"/>
      <c r="G32" s="165"/>
      <c r="H32" s="165"/>
      <c r="I32" s="165"/>
      <c r="J32" s="165"/>
      <c r="K32" s="165"/>
      <c r="L32" s="165"/>
      <c r="M32" s="165"/>
      <c r="N32" s="165"/>
      <c r="O32" s="165"/>
      <c r="P32" s="165"/>
      <c r="Q32" s="165"/>
      <c r="R32" s="165"/>
      <c r="S32" s="133"/>
      <c r="T32" s="41"/>
      <c r="U32" s="45"/>
      <c r="V32" s="45"/>
      <c r="W32" s="41"/>
      <c r="X32" s="41"/>
      <c r="Y32" s="41"/>
      <c r="Z32" s="41"/>
      <c r="AA32" s="41"/>
      <c r="AB32" s="41"/>
      <c r="AC32" s="41"/>
      <c r="AD32" s="41"/>
      <c r="AE32" s="41"/>
      <c r="AF32" s="48"/>
      <c r="AG32" s="130"/>
    </row>
    <row r="33" spans="1:33" x14ac:dyDescent="0.45">
      <c r="B33" s="132"/>
      <c r="C33" s="165"/>
      <c r="D33" s="165"/>
      <c r="E33" s="165"/>
      <c r="F33" s="165"/>
      <c r="G33" s="165"/>
      <c r="H33" s="165"/>
      <c r="I33" s="165"/>
      <c r="J33" s="165"/>
      <c r="K33" s="165"/>
      <c r="L33" s="165"/>
      <c r="M33" s="165"/>
      <c r="N33" s="165"/>
      <c r="O33" s="165"/>
      <c r="P33" s="165"/>
      <c r="Q33" s="165"/>
      <c r="R33" s="165"/>
      <c r="S33" s="133"/>
      <c r="T33" s="45" t="s">
        <v>173</v>
      </c>
      <c r="U33" s="41"/>
      <c r="V33" s="41"/>
      <c r="W33" s="41"/>
      <c r="X33" s="41"/>
      <c r="Y33" s="41"/>
      <c r="Z33" s="41"/>
      <c r="AA33" s="41"/>
      <c r="AB33" s="41"/>
      <c r="AC33" s="41"/>
      <c r="AD33" s="41"/>
      <c r="AE33" s="41"/>
      <c r="AF33" s="48"/>
      <c r="AG33" s="130"/>
    </row>
    <row r="34" spans="1:33" x14ac:dyDescent="0.45">
      <c r="B34" s="132"/>
      <c r="C34" s="165"/>
      <c r="D34" s="165"/>
      <c r="E34" s="165"/>
      <c r="F34" s="165"/>
      <c r="G34" s="165"/>
      <c r="H34" s="165"/>
      <c r="I34" s="165"/>
      <c r="J34" s="165"/>
      <c r="K34" s="165"/>
      <c r="L34" s="165"/>
      <c r="M34" s="165"/>
      <c r="N34" s="165"/>
      <c r="O34" s="165"/>
      <c r="P34" s="165"/>
      <c r="Q34" s="165"/>
      <c r="R34" s="165"/>
      <c r="S34" s="133"/>
      <c r="T34" s="184" t="s">
        <v>172</v>
      </c>
      <c r="U34" s="41"/>
      <c r="V34" s="41"/>
      <c r="W34" s="41"/>
      <c r="X34" s="41"/>
      <c r="Y34" s="41"/>
      <c r="Z34" s="41"/>
      <c r="AA34" s="41"/>
      <c r="AB34" s="41"/>
      <c r="AC34" s="41"/>
      <c r="AD34" s="41"/>
      <c r="AE34" s="41"/>
      <c r="AF34" s="48"/>
      <c r="AG34" s="130"/>
    </row>
    <row r="35" spans="1:33" ht="19" thickBot="1" x14ac:dyDescent="0.5">
      <c r="B35" s="134"/>
      <c r="C35" s="166"/>
      <c r="D35" s="166"/>
      <c r="E35" s="166"/>
      <c r="F35" s="166"/>
      <c r="G35" s="166"/>
      <c r="H35" s="166"/>
      <c r="I35" s="166"/>
      <c r="J35" s="166"/>
      <c r="K35" s="166"/>
      <c r="L35" s="166"/>
      <c r="M35" s="166"/>
      <c r="N35" s="166"/>
      <c r="O35" s="166"/>
      <c r="P35" s="166"/>
      <c r="Q35" s="166"/>
      <c r="R35" s="166"/>
      <c r="S35" s="135"/>
      <c r="T35" s="136"/>
      <c r="U35" s="137"/>
      <c r="V35" s="138"/>
      <c r="W35" s="137"/>
      <c r="X35" s="138"/>
      <c r="Y35" s="138"/>
      <c r="Z35" s="137"/>
      <c r="AA35" s="137"/>
      <c r="AB35" s="138"/>
      <c r="AC35" s="138"/>
      <c r="AD35" s="41"/>
      <c r="AE35" s="41"/>
      <c r="AF35" s="48"/>
      <c r="AG35" s="130"/>
    </row>
    <row r="36" spans="1:33" ht="19" thickBot="1" x14ac:dyDescent="0.5">
      <c r="B36" s="446" t="s">
        <v>135</v>
      </c>
      <c r="C36" s="447"/>
      <c r="D36" s="448"/>
      <c r="E36" s="448"/>
      <c r="F36" s="449"/>
      <c r="G36" s="448"/>
      <c r="H36" s="448"/>
      <c r="I36" s="448"/>
      <c r="J36" s="448"/>
      <c r="K36" s="448"/>
      <c r="L36" s="448"/>
      <c r="M36" s="448"/>
      <c r="N36" s="448"/>
      <c r="O36" s="448"/>
      <c r="P36" s="447"/>
      <c r="Q36" s="448"/>
      <c r="R36" s="448"/>
      <c r="S36" s="448"/>
      <c r="T36" s="448"/>
      <c r="U36" s="448"/>
      <c r="V36" s="448"/>
      <c r="W36" s="448"/>
      <c r="X36" s="448"/>
      <c r="Y36" s="449"/>
      <c r="Z36" s="448"/>
      <c r="AA36" s="448"/>
      <c r="AB36" s="448"/>
      <c r="AC36" s="448"/>
      <c r="AD36" s="448"/>
      <c r="AE36" s="449"/>
      <c r="AF36" s="450"/>
      <c r="AG36" s="39"/>
    </row>
    <row r="37" spans="1:33" ht="27" customHeight="1" x14ac:dyDescent="0.45">
      <c r="A37" s="42"/>
      <c r="B37" s="120" t="s">
        <v>24</v>
      </c>
      <c r="C37" s="26"/>
      <c r="D37" s="41"/>
      <c r="E37" s="41"/>
      <c r="F37" s="41"/>
      <c r="G37" s="41"/>
      <c r="H37" s="120"/>
      <c r="I37" s="139"/>
      <c r="J37" s="139"/>
      <c r="K37" s="140"/>
      <c r="L37" s="140"/>
      <c r="M37" s="140"/>
      <c r="N37" s="140"/>
      <c r="O37" s="139"/>
      <c r="P37" s="141"/>
      <c r="Q37" s="139"/>
      <c r="R37" s="140"/>
      <c r="S37" s="140"/>
      <c r="T37" s="140"/>
      <c r="U37" s="140"/>
      <c r="V37" s="140"/>
      <c r="W37" s="139"/>
      <c r="X37" s="139"/>
      <c r="Y37" s="140"/>
      <c r="Z37" s="140"/>
      <c r="AA37" s="139"/>
      <c r="AB37" s="140"/>
      <c r="AC37" s="140"/>
      <c r="AD37" s="140"/>
      <c r="AE37" s="140"/>
      <c r="AF37" s="142"/>
    </row>
    <row r="38" spans="1:33" ht="17.25" customHeight="1" thickBot="1" x14ac:dyDescent="0.5">
      <c r="A38" s="42"/>
      <c r="B38" s="26"/>
      <c r="C38" s="26"/>
      <c r="D38" s="138"/>
      <c r="E38" s="41"/>
      <c r="F38" s="41"/>
      <c r="G38" s="41"/>
      <c r="H38" s="41"/>
      <c r="I38" s="45"/>
      <c r="J38" s="45"/>
      <c r="K38" s="45"/>
      <c r="L38" s="45"/>
      <c r="M38" s="45"/>
      <c r="N38" s="45"/>
      <c r="O38" s="41"/>
      <c r="P38" s="41"/>
      <c r="Q38" s="41"/>
      <c r="R38" s="41"/>
      <c r="S38" s="41"/>
      <c r="T38" s="41"/>
      <c r="U38" s="138"/>
      <c r="V38" s="138"/>
      <c r="W38" s="138"/>
      <c r="X38" s="41"/>
      <c r="Y38" s="41"/>
      <c r="Z38" s="41"/>
      <c r="AA38" s="41"/>
      <c r="AB38" s="41"/>
      <c r="AC38" s="41"/>
      <c r="AD38" s="41"/>
      <c r="AE38" s="41"/>
      <c r="AF38" s="48"/>
      <c r="AG38" s="143"/>
    </row>
    <row r="39" spans="1:33" ht="24.75" customHeight="1" x14ac:dyDescent="0.45">
      <c r="A39" s="42"/>
      <c r="B39" s="144"/>
      <c r="C39" s="145"/>
      <c r="D39" s="492" t="s">
        <v>4</v>
      </c>
      <c r="E39" s="492"/>
      <c r="F39" s="492"/>
      <c r="G39" s="492"/>
      <c r="H39" s="492"/>
      <c r="I39" s="492"/>
      <c r="J39" s="492"/>
      <c r="K39" s="492"/>
      <c r="L39" s="492"/>
      <c r="M39" s="492"/>
      <c r="N39" s="492"/>
      <c r="O39" s="492"/>
      <c r="P39" s="492"/>
      <c r="Q39" s="146"/>
      <c r="R39" s="147"/>
      <c r="S39" s="41"/>
      <c r="T39" s="48"/>
      <c r="U39" s="41"/>
      <c r="V39" s="492" t="s">
        <v>7</v>
      </c>
      <c r="W39" s="492"/>
      <c r="X39" s="492"/>
      <c r="Y39" s="492"/>
      <c r="Z39" s="492"/>
      <c r="AA39" s="492"/>
      <c r="AB39" s="492"/>
      <c r="AC39" s="492"/>
      <c r="AD39" s="146"/>
      <c r="AE39" s="148"/>
      <c r="AF39" s="48"/>
      <c r="AG39" s="26"/>
    </row>
    <row r="40" spans="1:33" x14ac:dyDescent="0.45">
      <c r="A40" s="42"/>
      <c r="B40" s="144"/>
      <c r="C40" s="26"/>
      <c r="D40" s="41"/>
      <c r="E40" s="41"/>
      <c r="F40" s="41"/>
      <c r="G40" s="45"/>
      <c r="H40" s="45"/>
      <c r="I40" s="45"/>
      <c r="J40" s="45"/>
      <c r="K40" s="45"/>
      <c r="L40" s="41"/>
      <c r="M40" s="41"/>
      <c r="N40" s="41"/>
      <c r="O40" s="41"/>
      <c r="P40" s="41"/>
      <c r="Q40" s="48"/>
      <c r="R40" s="41"/>
      <c r="S40" s="41"/>
      <c r="T40" s="48"/>
      <c r="U40" s="149"/>
      <c r="V40" s="41"/>
      <c r="W40" s="41"/>
      <c r="X40" s="41"/>
      <c r="Y40" s="41"/>
      <c r="Z40" s="41"/>
      <c r="AA40" s="41"/>
      <c r="AB40" s="41"/>
      <c r="AC40" s="41"/>
      <c r="AD40" s="48"/>
      <c r="AE40" s="41"/>
      <c r="AF40" s="48"/>
      <c r="AG40" s="26"/>
    </row>
    <row r="41" spans="1:33" ht="18" customHeight="1" x14ac:dyDescent="0.45">
      <c r="A41" s="42"/>
      <c r="B41" s="144"/>
      <c r="C41" s="26"/>
      <c r="D41" s="374"/>
      <c r="E41" s="374"/>
      <c r="F41" s="374"/>
      <c r="G41" s="374"/>
      <c r="H41" s="374"/>
      <c r="I41" s="374"/>
      <c r="J41" s="41"/>
      <c r="K41" s="41"/>
      <c r="L41" s="374"/>
      <c r="M41" s="374"/>
      <c r="N41" s="374"/>
      <c r="O41" s="374"/>
      <c r="P41" s="374"/>
      <c r="Q41" s="48"/>
      <c r="R41" s="41"/>
      <c r="S41" s="41"/>
      <c r="T41" s="48"/>
      <c r="U41" s="149"/>
      <c r="V41" s="374"/>
      <c r="W41" s="374"/>
      <c r="X41" s="374"/>
      <c r="Y41" s="374"/>
      <c r="Z41" s="41"/>
      <c r="AA41" s="50"/>
      <c r="AB41" s="493"/>
      <c r="AC41" s="493"/>
      <c r="AD41" s="150"/>
      <c r="AE41" s="50"/>
      <c r="AF41" s="46"/>
      <c r="AG41" s="26"/>
    </row>
    <row r="42" spans="1:33" ht="26.25" customHeight="1" x14ac:dyDescent="0.45">
      <c r="A42" s="42"/>
      <c r="B42" s="144"/>
      <c r="C42" s="26"/>
      <c r="D42" s="373" t="s">
        <v>2</v>
      </c>
      <c r="E42" s="373"/>
      <c r="F42" s="373"/>
      <c r="G42" s="373"/>
      <c r="H42" s="373"/>
      <c r="I42" s="373"/>
      <c r="J42" s="61"/>
      <c r="K42" s="60"/>
      <c r="L42" s="409" t="s">
        <v>3</v>
      </c>
      <c r="M42" s="409"/>
      <c r="N42" s="409"/>
      <c r="O42" s="409"/>
      <c r="P42" s="409"/>
      <c r="Q42" s="63"/>
      <c r="R42" s="61"/>
      <c r="S42" s="61"/>
      <c r="T42" s="48"/>
      <c r="U42" s="41"/>
      <c r="V42" s="379" t="s">
        <v>2</v>
      </c>
      <c r="W42" s="379"/>
      <c r="X42" s="379"/>
      <c r="Y42" s="379"/>
      <c r="Z42" s="60"/>
      <c r="AA42" s="61"/>
      <c r="AB42" s="373" t="s">
        <v>3</v>
      </c>
      <c r="AC42" s="373"/>
      <c r="AD42" s="64"/>
      <c r="AE42" s="61"/>
      <c r="AF42" s="46"/>
      <c r="AG42" s="26"/>
    </row>
    <row r="43" spans="1:33" x14ac:dyDescent="0.45">
      <c r="A43" s="42"/>
      <c r="B43" s="144"/>
      <c r="C43" s="26"/>
      <c r="D43" s="374"/>
      <c r="E43" s="374"/>
      <c r="F43" s="374"/>
      <c r="G43" s="374"/>
      <c r="H43" s="374"/>
      <c r="I43" s="374"/>
      <c r="J43" s="41"/>
      <c r="K43" s="52"/>
      <c r="L43" s="151"/>
      <c r="M43" s="51"/>
      <c r="N43" s="410"/>
      <c r="O43" s="410"/>
      <c r="P43" s="410"/>
      <c r="Q43" s="150"/>
      <c r="R43" s="47"/>
      <c r="S43" s="47"/>
      <c r="T43" s="48"/>
      <c r="U43" s="149"/>
      <c r="V43" s="374"/>
      <c r="W43" s="374"/>
      <c r="X43" s="374"/>
      <c r="Y43" s="374"/>
      <c r="Z43" s="41"/>
      <c r="AA43" s="41"/>
      <c r="AB43" s="41"/>
      <c r="AC43" s="24"/>
      <c r="AD43" s="152"/>
      <c r="AE43" s="51"/>
      <c r="AF43" s="46"/>
      <c r="AG43" s="26"/>
    </row>
    <row r="44" spans="1:33" ht="19" thickBot="1" x14ac:dyDescent="0.5">
      <c r="A44" s="42"/>
      <c r="B44" s="144"/>
      <c r="C44" s="153"/>
      <c r="D44" s="408" t="s">
        <v>5</v>
      </c>
      <c r="E44" s="408"/>
      <c r="F44" s="408"/>
      <c r="G44" s="408"/>
      <c r="H44" s="408"/>
      <c r="I44" s="408"/>
      <c r="J44" s="69"/>
      <c r="K44" s="138"/>
      <c r="L44" s="41"/>
      <c r="M44" s="68"/>
      <c r="N44" s="408" t="s">
        <v>6</v>
      </c>
      <c r="O44" s="408"/>
      <c r="P44" s="408"/>
      <c r="Q44" s="70"/>
      <c r="R44" s="61"/>
      <c r="S44" s="61"/>
      <c r="T44" s="48"/>
      <c r="U44" s="154"/>
      <c r="V44" s="408" t="s">
        <v>5</v>
      </c>
      <c r="W44" s="408"/>
      <c r="X44" s="408"/>
      <c r="Y44" s="408"/>
      <c r="Z44" s="68"/>
      <c r="AA44" s="138"/>
      <c r="AB44" s="138"/>
      <c r="AC44" s="69" t="s">
        <v>6</v>
      </c>
      <c r="AD44" s="70"/>
      <c r="AE44" s="61"/>
      <c r="AF44" s="46"/>
      <c r="AG44" s="26"/>
    </row>
    <row r="45" spans="1:33" ht="18" customHeight="1" x14ac:dyDescent="0.45">
      <c r="A45" s="42"/>
      <c r="B45" s="26"/>
      <c r="C45" s="26"/>
      <c r="D45" s="41"/>
      <c r="E45" s="61"/>
      <c r="F45" s="61"/>
      <c r="G45" s="61"/>
      <c r="H45" s="61"/>
      <c r="I45" s="61"/>
      <c r="J45" s="61"/>
      <c r="K45" s="61"/>
      <c r="L45" s="155"/>
      <c r="M45" s="61"/>
      <c r="N45" s="61"/>
      <c r="O45" s="61"/>
      <c r="P45" s="61"/>
      <c r="Q45" s="60"/>
      <c r="R45" s="60"/>
      <c r="S45" s="60"/>
      <c r="T45" s="60"/>
      <c r="U45" s="60"/>
      <c r="V45" s="60"/>
      <c r="W45" s="41"/>
      <c r="X45" s="61"/>
      <c r="Y45" s="61"/>
      <c r="Z45" s="61"/>
      <c r="AA45" s="61"/>
      <c r="AB45" s="61"/>
      <c r="AC45" s="61"/>
      <c r="AD45" s="61"/>
      <c r="AE45" s="61"/>
      <c r="AF45" s="63"/>
    </row>
    <row r="46" spans="1:33" ht="18.75" customHeight="1" x14ac:dyDescent="0.45">
      <c r="A46" s="42"/>
      <c r="B46" s="39" t="s">
        <v>113</v>
      </c>
      <c r="C46" s="26"/>
      <c r="D46" s="41"/>
      <c r="E46" s="39"/>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7"/>
      <c r="AG46" s="156"/>
    </row>
    <row r="47" spans="1:33" ht="25.5" customHeight="1" x14ac:dyDescent="0.45">
      <c r="A47" s="42"/>
      <c r="B47" s="39" t="s">
        <v>115</v>
      </c>
      <c r="C47" s="26"/>
      <c r="D47" s="41"/>
      <c r="E47" s="41"/>
      <c r="F47" s="41"/>
      <c r="G47" s="41"/>
      <c r="H47" s="41"/>
      <c r="I47" s="41"/>
      <c r="J47" s="41"/>
      <c r="K47" s="41"/>
      <c r="L47" s="41"/>
      <c r="M47" s="41"/>
      <c r="N47" s="39" t="s">
        <v>114</v>
      </c>
      <c r="O47" s="41"/>
      <c r="P47" s="491" t="str">
        <f>IF($E$10="","",$E$10)</f>
        <v/>
      </c>
      <c r="Q47" s="491"/>
      <c r="R47" s="158" t="s">
        <v>151</v>
      </c>
      <c r="S47" s="159"/>
      <c r="T47" s="159"/>
      <c r="U47" s="160" t="str">
        <f>IF($H$10="","",$H$10)</f>
        <v/>
      </c>
      <c r="V47" s="158" t="s">
        <v>117</v>
      </c>
      <c r="W47" s="158"/>
      <c r="X47" s="41"/>
      <c r="Y47" s="482" t="str">
        <f>IF($M$10="","",$M$10)</f>
        <v/>
      </c>
      <c r="Z47" s="482" t="str">
        <f t="shared" ref="Z47:AA47" si="0">IF($H$10="","",$H$10)</f>
        <v/>
      </c>
      <c r="AA47" s="482" t="str">
        <f t="shared" si="0"/>
        <v/>
      </c>
      <c r="AB47" s="45"/>
      <c r="AC47" s="45"/>
      <c r="AD47" s="45"/>
      <c r="AE47" s="45"/>
      <c r="AF47" s="48"/>
    </row>
    <row r="48" spans="1:33" ht="24" customHeight="1" x14ac:dyDescent="0.45">
      <c r="A48" s="42"/>
      <c r="B48" s="39" t="s">
        <v>145</v>
      </c>
      <c r="C48" s="26"/>
      <c r="D48" s="41"/>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7"/>
      <c r="AG48" s="156"/>
    </row>
    <row r="49" spans="1:33" ht="22.5" customHeight="1" x14ac:dyDescent="0.45">
      <c r="A49" s="42"/>
      <c r="B49" s="43" t="s">
        <v>116</v>
      </c>
      <c r="C49" s="26"/>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8"/>
    </row>
    <row r="50" spans="1:33" ht="10.5" customHeight="1" thickBot="1" x14ac:dyDescent="0.5">
      <c r="A50" s="42"/>
      <c r="B50" s="161"/>
      <c r="C50" s="153"/>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3"/>
      <c r="AG50" s="147"/>
    </row>
    <row r="51" spans="1:33" x14ac:dyDescent="0.45">
      <c r="B51" s="164"/>
      <c r="C51" s="26"/>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row>
    <row r="52" spans="1:33" x14ac:dyDescent="0.45">
      <c r="B52" s="26"/>
      <c r="C52" s="26"/>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row>
  </sheetData>
  <mergeCells count="70">
    <mergeCell ref="T10:U10"/>
    <mergeCell ref="O20:R21"/>
    <mergeCell ref="Y47:AA47"/>
    <mergeCell ref="AC11:AE11"/>
    <mergeCell ref="M20:N21"/>
    <mergeCell ref="M22:N23"/>
    <mergeCell ref="V42:Y42"/>
    <mergeCell ref="P47:Q47"/>
    <mergeCell ref="V39:AC39"/>
    <mergeCell ref="AB41:AC41"/>
    <mergeCell ref="AB42:AC42"/>
    <mergeCell ref="AB18:AD23"/>
    <mergeCell ref="D39:P39"/>
    <mergeCell ref="D43:I43"/>
    <mergeCell ref="D44:I44"/>
    <mergeCell ref="V41:Y41"/>
    <mergeCell ref="M18:N19"/>
    <mergeCell ref="H18:J19"/>
    <mergeCell ref="V15:W17"/>
    <mergeCell ref="AA15:AE15"/>
    <mergeCell ref="V20:W23"/>
    <mergeCell ref="S16:U17"/>
    <mergeCell ref="B1:AF1"/>
    <mergeCell ref="M11:N11"/>
    <mergeCell ref="B36:AF36"/>
    <mergeCell ref="C27:AD27"/>
    <mergeCell ref="E18:G19"/>
    <mergeCell ref="E20:G21"/>
    <mergeCell ref="E22:G23"/>
    <mergeCell ref="B18:B23"/>
    <mergeCell ref="AC30:AD30"/>
    <mergeCell ref="B28:AF28"/>
    <mergeCell ref="B2:X2"/>
    <mergeCell ref="E8:K8"/>
    <mergeCell ref="N8:S8"/>
    <mergeCell ref="E5:K5"/>
    <mergeCell ref="J11:K11"/>
    <mergeCell ref="M15:U15"/>
    <mergeCell ref="E11:F11"/>
    <mergeCell ref="T11:U11"/>
    <mergeCell ref="V44:Y44"/>
    <mergeCell ref="V43:Y43"/>
    <mergeCell ref="L41:P41"/>
    <mergeCell ref="L42:P42"/>
    <mergeCell ref="N44:P44"/>
    <mergeCell ref="N43:P43"/>
    <mergeCell ref="H22:J23"/>
    <mergeCell ref="M16:N17"/>
    <mergeCell ref="B14:AF14"/>
    <mergeCell ref="O16:R17"/>
    <mergeCell ref="V18:W19"/>
    <mergeCell ref="E15:J15"/>
    <mergeCell ref="H16:J17"/>
    <mergeCell ref="E16:G17"/>
    <mergeCell ref="AC31:AD31"/>
    <mergeCell ref="M10:N10"/>
    <mergeCell ref="D42:I42"/>
    <mergeCell ref="D41:I41"/>
    <mergeCell ref="N5:S5"/>
    <mergeCell ref="D18:D23"/>
    <mergeCell ref="P11:R11"/>
    <mergeCell ref="P10:R10"/>
    <mergeCell ref="S18:U19"/>
    <mergeCell ref="S20:U21"/>
    <mergeCell ref="S22:U23"/>
    <mergeCell ref="O18:R19"/>
    <mergeCell ref="H20:J21"/>
    <mergeCell ref="O22:R23"/>
    <mergeCell ref="J10:K10"/>
    <mergeCell ref="E10:F10"/>
  </mergeCells>
  <conditionalFormatting sqref="L18">
    <cfRule type="expression" dxfId="15" priority="117">
      <formula>AND(#REF!&lt;100000.5,#REF!&gt;0,#REF!&lt;1)</formula>
    </cfRule>
  </conditionalFormatting>
  <conditionalFormatting sqref="L20">
    <cfRule type="expression" dxfId="14" priority="118">
      <formula>AND(#REF!&gt;100000,#REF!&lt;500000,#REF!&lt;1)</formula>
    </cfRule>
  </conditionalFormatting>
  <conditionalFormatting sqref="L22">
    <cfRule type="expression" dxfId="13" priority="119">
      <formula>AND(#REF!&gt;499999.99,#REF!&lt;1)</formula>
    </cfRule>
  </conditionalFormatting>
  <conditionalFormatting sqref="O18 V18">
    <cfRule type="expression" dxfId="12" priority="120">
      <formula>AND($H$18&lt;100000.5,$H$18&gt;0,$AC$17&gt;0,$AC$17&lt;50)</formula>
    </cfRule>
  </conditionalFormatting>
  <conditionalFormatting sqref="S18 V18">
    <cfRule type="expression" dxfId="11" priority="122">
      <formula>AND($H$18&lt;100000.5,$H$18&gt;0,$AC$17&gt;49)</formula>
    </cfRule>
  </conditionalFormatting>
  <conditionalFormatting sqref="S20 V20">
    <cfRule type="expression" dxfId="10" priority="126">
      <formula>AND($H$20&gt;100000.49,$H$20&lt;500000,$AC$17&gt;49)</formula>
    </cfRule>
  </conditionalFormatting>
  <conditionalFormatting sqref="V18 M18">
    <cfRule type="expression" dxfId="9" priority="130">
      <formula>AND($H$18&lt;100000.5,$H$18&gt;0,$AC$17&lt;1)</formula>
    </cfRule>
  </conditionalFormatting>
  <conditionalFormatting sqref="V18 M20">
    <cfRule type="expression" dxfId="8" priority="132">
      <formula>AND($H$20&gt;100000.49,$H$20&lt;500000,$AC$17&lt;1)</formula>
    </cfRule>
  </conditionalFormatting>
  <conditionalFormatting sqref="V18 O20">
    <cfRule type="expression" dxfId="7" priority="124">
      <formula>AND($H$20&gt;100000.49,$H$20&lt;500000,$AC$17&gt;0, $AC$17&lt;50)</formula>
    </cfRule>
  </conditionalFormatting>
  <conditionalFormatting sqref="V18">
    <cfRule type="expression" dxfId="6" priority="115">
      <formula>AND(#REF!&gt;100000,#REF!&lt;50)</formula>
    </cfRule>
    <cfRule type="expression" dxfId="5" priority="116">
      <formula>#REF!&gt;0</formula>
    </cfRule>
  </conditionalFormatting>
  <conditionalFormatting sqref="V20 M22">
    <cfRule type="expression" dxfId="4" priority="134">
      <formula>AND($H$22&gt;499999.99,$AC$17&lt;1)</formula>
    </cfRule>
  </conditionalFormatting>
  <conditionalFormatting sqref="V20 O22">
    <cfRule type="expression" dxfId="3" priority="128">
      <formula>AND($H$22&gt;499999.99,$AC$17&gt;0,$AC$17&lt;50)</formula>
    </cfRule>
  </conditionalFormatting>
  <conditionalFormatting sqref="V20 S22">
    <cfRule type="expression" dxfId="2" priority="136">
      <formula>AND($H$22&gt;499999.99,$AC$17&gt;49)</formula>
    </cfRule>
  </conditionalFormatting>
  <printOptions horizontalCentered="1" gridLinesSet="0"/>
  <pageMargins left="0.25" right="0.25" top="0.75" bottom="0.75" header="0.3" footer="0.3"/>
  <pageSetup scale="50" fitToWidth="0" orientation="portrait" r:id="rId1"/>
  <headerFooter alignWithMargins="0">
    <oddFooter>&amp;C&amp;"Helv,Bold"PROPOSAL PAGE 2</oddFooter>
  </headerFooter>
  <colBreaks count="1" manualBreakCount="1">
    <brk id="4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51" r:id="rId4" name="Check Box 27">
              <controlPr defaultSize="0" autoFill="0" autoLine="0" autoPict="0" altText="Parnassus_x000a_">
                <anchor moveWithCells="1" sizeWithCells="1">
                  <from>
                    <xdr:col>25</xdr:col>
                    <xdr:colOff>88900</xdr:colOff>
                    <xdr:row>8</xdr:row>
                    <xdr:rowOff>31750</xdr:rowOff>
                  </from>
                  <to>
                    <xdr:col>26</xdr:col>
                    <xdr:colOff>38100</xdr:colOff>
                    <xdr:row>9</xdr:row>
                    <xdr:rowOff>31750</xdr:rowOff>
                  </to>
                </anchor>
              </controlPr>
            </control>
          </mc:Choice>
        </mc:AlternateContent>
        <mc:AlternateContent xmlns:mc="http://schemas.openxmlformats.org/markup-compatibility/2006">
          <mc:Choice Requires="x14">
            <control shapeId="1052" r:id="rId5" name="Check Box 28">
              <controlPr defaultSize="0" autoFill="0" autoLine="0" autoPict="0" altText="Parnassus_x000a_">
                <anchor moveWithCells="1" sizeWithCells="1">
                  <from>
                    <xdr:col>25</xdr:col>
                    <xdr:colOff>88900</xdr:colOff>
                    <xdr:row>10</xdr:row>
                    <xdr:rowOff>31750</xdr:rowOff>
                  </from>
                  <to>
                    <xdr:col>25</xdr:col>
                    <xdr:colOff>336550</xdr:colOff>
                    <xdr:row>11</xdr:row>
                    <xdr:rowOff>12700</xdr:rowOff>
                  </to>
                </anchor>
              </controlPr>
            </control>
          </mc:Choice>
        </mc:AlternateContent>
        <mc:AlternateContent xmlns:mc="http://schemas.openxmlformats.org/markup-compatibility/2006">
          <mc:Choice Requires="x14">
            <control shapeId="1057" r:id="rId6" name="Check Box 33">
              <controlPr defaultSize="0" autoFill="0" autoLine="0" autoPict="0" altText="Parnassus_x000a_">
                <anchor moveWithCells="1" sizeWithCells="1">
                  <from>
                    <xdr:col>25</xdr:col>
                    <xdr:colOff>88900</xdr:colOff>
                    <xdr:row>6</xdr:row>
                    <xdr:rowOff>260350</xdr:rowOff>
                  </from>
                  <to>
                    <xdr:col>26</xdr:col>
                    <xdr:colOff>12700</xdr:colOff>
                    <xdr:row>8</xdr:row>
                    <xdr:rowOff>88900</xdr:rowOff>
                  </to>
                </anchor>
              </controlPr>
            </control>
          </mc:Choice>
        </mc:AlternateContent>
        <mc:AlternateContent xmlns:mc="http://schemas.openxmlformats.org/markup-compatibility/2006">
          <mc:Choice Requires="x14">
            <control shapeId="1058" r:id="rId7" name="Check Box 34">
              <controlPr defaultSize="0" autoFill="0" autoLine="0" autoPict="0" altText="Parnassus_x000a_">
                <anchor moveWithCells="1" sizeWithCells="1">
                  <from>
                    <xdr:col>25</xdr:col>
                    <xdr:colOff>76200</xdr:colOff>
                    <xdr:row>6</xdr:row>
                    <xdr:rowOff>114300</xdr:rowOff>
                  </from>
                  <to>
                    <xdr:col>25</xdr:col>
                    <xdr:colOff>298450</xdr:colOff>
                    <xdr:row>6</xdr:row>
                    <xdr:rowOff>279400</xdr:rowOff>
                  </to>
                </anchor>
              </controlPr>
            </control>
          </mc:Choice>
        </mc:AlternateContent>
        <mc:AlternateContent xmlns:mc="http://schemas.openxmlformats.org/markup-compatibility/2006">
          <mc:Choice Requires="x14">
            <control shapeId="1059" r:id="rId8" name="Check Box 35">
              <controlPr defaultSize="0" autoFill="0" autoLine="0" autoPict="0" altText="Parnassus_x000a_">
                <anchor moveWithCells="1" sizeWithCells="1">
                  <from>
                    <xdr:col>25</xdr:col>
                    <xdr:colOff>88900</xdr:colOff>
                    <xdr:row>8</xdr:row>
                    <xdr:rowOff>12700</xdr:rowOff>
                  </from>
                  <to>
                    <xdr:col>26</xdr:col>
                    <xdr:colOff>0</xdr:colOff>
                    <xdr:row>9</xdr:row>
                    <xdr:rowOff>38100</xdr:rowOff>
                  </to>
                </anchor>
              </controlPr>
            </control>
          </mc:Choice>
        </mc:AlternateContent>
        <mc:AlternateContent xmlns:mc="http://schemas.openxmlformats.org/markup-compatibility/2006">
          <mc:Choice Requires="x14">
            <control shapeId="1060" r:id="rId9" name="Check Box 36">
              <controlPr defaultSize="0" autoFill="0" autoLine="0" autoPict="0" altText="Parnassus_x000a_">
                <anchor moveWithCells="1" sizeWithCells="1">
                  <from>
                    <xdr:col>25</xdr:col>
                    <xdr:colOff>88900</xdr:colOff>
                    <xdr:row>9</xdr:row>
                    <xdr:rowOff>19050</xdr:rowOff>
                  </from>
                  <to>
                    <xdr:col>25</xdr:col>
                    <xdr:colOff>336550</xdr:colOff>
                    <xdr:row>10</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1"/>
  <dimension ref="A1:J266"/>
  <sheetViews>
    <sheetView showGridLines="0" zoomScaleNormal="100" zoomScaleSheetLayoutView="70" workbookViewId="0">
      <selection activeCell="A34" sqref="A34"/>
    </sheetView>
  </sheetViews>
  <sheetFormatPr defaultColWidth="13.53515625" defaultRowHeight="15.5" x14ac:dyDescent="0.35"/>
  <cols>
    <col min="1" max="1" width="20" style="7" customWidth="1"/>
    <col min="2" max="2" width="7.23046875" style="7" bestFit="1" customWidth="1"/>
    <col min="3" max="3" width="4.765625" style="7" customWidth="1"/>
    <col min="4" max="4" width="7.23046875" style="7" bestFit="1" customWidth="1"/>
    <col min="5" max="5" width="8" style="7" bestFit="1" customWidth="1"/>
    <col min="6" max="6" width="6.3046875" style="7" bestFit="1" customWidth="1"/>
    <col min="7" max="7" width="8" style="7" bestFit="1" customWidth="1"/>
    <col min="8" max="8" width="7.07421875" style="7" bestFit="1" customWidth="1"/>
    <col min="9" max="9" width="9.4609375" style="7" bestFit="1" customWidth="1"/>
    <col min="10" max="10" width="12.765625" style="7" bestFit="1" customWidth="1"/>
    <col min="11" max="11" width="13.53515625" style="7" customWidth="1"/>
    <col min="12" max="16384" width="13.53515625" style="7"/>
  </cols>
  <sheetData>
    <row r="1" spans="1:10" ht="21.5" thickBot="1" x14ac:dyDescent="0.55000000000000004">
      <c r="A1" s="497" t="s">
        <v>209</v>
      </c>
      <c r="B1" s="498"/>
      <c r="C1" s="498"/>
      <c r="D1" s="498"/>
      <c r="E1" s="498"/>
      <c r="F1" s="498"/>
      <c r="G1" s="498"/>
      <c r="H1" s="498"/>
      <c r="I1" s="498"/>
      <c r="J1" s="499"/>
    </row>
    <row r="2" spans="1:10" ht="19" thickBot="1" x14ac:dyDescent="0.5">
      <c r="A2" s="500" t="s">
        <v>129</v>
      </c>
      <c r="B2" s="501"/>
      <c r="C2" s="501"/>
      <c r="D2" s="501"/>
      <c r="E2" s="501"/>
      <c r="F2" s="501"/>
      <c r="G2" s="501"/>
      <c r="H2" s="501"/>
      <c r="I2" s="501"/>
      <c r="J2" s="502"/>
    </row>
    <row r="3" spans="1:10" ht="18.5" x14ac:dyDescent="0.45">
      <c r="A3" s="508" t="s">
        <v>60</v>
      </c>
      <c r="B3" s="509"/>
      <c r="C3" s="509"/>
      <c r="D3" s="496" t="str">
        <f>IF('1. Proposal Details'!$E$5="","",'1. Proposal Details'!$E$5)</f>
        <v/>
      </c>
      <c r="E3" s="496"/>
      <c r="F3" s="496"/>
      <c r="G3" s="276"/>
      <c r="H3" s="269"/>
      <c r="I3" s="269"/>
      <c r="J3" s="21"/>
    </row>
    <row r="4" spans="1:10" ht="18.5" x14ac:dyDescent="0.45">
      <c r="A4" s="508" t="s">
        <v>133</v>
      </c>
      <c r="B4" s="509"/>
      <c r="C4" s="509"/>
      <c r="D4" s="275" t="str">
        <f>IF('1. Proposal Details'!$E$10="","",'1. Proposal Details'!$E$10)</f>
        <v/>
      </c>
      <c r="E4" s="275" t="str">
        <f>IF('1. Proposal Details'!$H$10="","",'1. Proposal Details'!$H$10)</f>
        <v/>
      </c>
      <c r="F4" s="275" t="str">
        <f>IF('1. Proposal Details'!$M$10="","",'1. Proposal Details'!$M$10)</f>
        <v/>
      </c>
      <c r="G4" s="277"/>
      <c r="H4" s="270"/>
      <c r="I4" s="270"/>
      <c r="J4" s="21"/>
    </row>
    <row r="5" spans="1:10" ht="16" thickBot="1" x14ac:dyDescent="0.4">
      <c r="A5" s="168"/>
      <c r="I5" s="8"/>
      <c r="J5" s="169"/>
    </row>
    <row r="6" spans="1:10" ht="16" thickBot="1" x14ac:dyDescent="0.4">
      <c r="A6" s="260"/>
      <c r="B6" s="171"/>
      <c r="C6" s="171"/>
      <c r="D6" s="171"/>
      <c r="E6" s="171"/>
      <c r="F6" s="171"/>
      <c r="G6" s="171"/>
      <c r="H6" s="171"/>
      <c r="I6" s="515" t="s">
        <v>195</v>
      </c>
      <c r="J6" s="255" t="s">
        <v>210</v>
      </c>
    </row>
    <row r="7" spans="1:10" ht="16" thickBot="1" x14ac:dyDescent="0.4">
      <c r="A7" s="261"/>
      <c r="B7" s="8"/>
      <c r="C7" s="8"/>
      <c r="D7" s="8"/>
      <c r="E7" s="8"/>
      <c r="F7" s="8"/>
      <c r="G7" s="8"/>
      <c r="H7" s="8"/>
      <c r="I7" s="516"/>
      <c r="J7" s="256" t="s">
        <v>59</v>
      </c>
    </row>
    <row r="8" spans="1:10" ht="16" thickBot="1" x14ac:dyDescent="0.4">
      <c r="A8" s="253" t="s">
        <v>61</v>
      </c>
      <c r="B8" s="254"/>
      <c r="C8" s="254"/>
      <c r="D8" s="254"/>
      <c r="E8" s="254"/>
      <c r="F8" s="254"/>
      <c r="G8" s="254"/>
      <c r="H8" s="254"/>
      <c r="I8" s="265"/>
      <c r="J8" s="170"/>
    </row>
    <row r="9" spans="1:10" x14ac:dyDescent="0.35">
      <c r="A9" s="505" t="s">
        <v>62</v>
      </c>
      <c r="B9" s="506"/>
      <c r="C9" s="506"/>
      <c r="D9" s="209"/>
      <c r="E9" s="209"/>
      <c r="F9" s="209"/>
      <c r="G9" s="209"/>
      <c r="H9" s="209"/>
      <c r="I9" s="198" t="s">
        <v>63</v>
      </c>
      <c r="J9" s="202"/>
    </row>
    <row r="10" spans="1:10" ht="16" thickBot="1" x14ac:dyDescent="0.4">
      <c r="A10" s="284" t="s">
        <v>64</v>
      </c>
      <c r="B10" s="258"/>
      <c r="C10" s="258"/>
      <c r="D10" s="258"/>
      <c r="E10" s="258"/>
      <c r="F10" s="258"/>
      <c r="G10" s="258"/>
      <c r="H10" s="266"/>
      <c r="I10" s="200" t="s">
        <v>65</v>
      </c>
      <c r="J10" s="241"/>
    </row>
    <row r="11" spans="1:10" ht="16" thickBot="1" x14ac:dyDescent="0.4">
      <c r="A11" s="245" t="s">
        <v>163</v>
      </c>
      <c r="B11" s="246"/>
      <c r="C11" s="246"/>
      <c r="D11" s="246"/>
      <c r="E11" s="246"/>
      <c r="F11" s="246"/>
      <c r="G11" s="246"/>
      <c r="H11" s="246"/>
      <c r="I11" s="247"/>
      <c r="J11" s="267">
        <f>SUM(J9:J10)</f>
        <v>0</v>
      </c>
    </row>
    <row r="12" spans="1:10" s="9" customFormat="1" ht="16" thickBot="1" x14ac:dyDescent="0.4">
      <c r="A12" s="242" t="s">
        <v>66</v>
      </c>
      <c r="B12" s="243"/>
      <c r="C12" s="243"/>
      <c r="D12" s="243"/>
      <c r="E12" s="243"/>
      <c r="F12" s="243"/>
      <c r="G12" s="243"/>
      <c r="H12" s="243"/>
      <c r="I12" s="243"/>
      <c r="J12" s="244"/>
    </row>
    <row r="13" spans="1:10" x14ac:dyDescent="0.35">
      <c r="A13" s="505" t="s">
        <v>67</v>
      </c>
      <c r="B13" s="506"/>
      <c r="C13" s="506"/>
      <c r="D13" s="209"/>
      <c r="E13" s="209"/>
      <c r="F13" s="209"/>
      <c r="G13" s="209"/>
      <c r="H13" s="209"/>
      <c r="I13" s="198" t="s">
        <v>68</v>
      </c>
      <c r="J13" s="238"/>
    </row>
    <row r="14" spans="1:10" x14ac:dyDescent="0.35">
      <c r="A14" s="503" t="s">
        <v>69</v>
      </c>
      <c r="B14" s="504"/>
      <c r="C14" s="504"/>
      <c r="D14" s="257"/>
      <c r="E14" s="257"/>
      <c r="F14" s="257"/>
      <c r="G14" s="257"/>
      <c r="H14" s="257"/>
      <c r="I14" s="199" t="s">
        <v>70</v>
      </c>
      <c r="J14" s="239"/>
    </row>
    <row r="15" spans="1:10" x14ac:dyDescent="0.35">
      <c r="A15" s="503" t="s">
        <v>71</v>
      </c>
      <c r="B15" s="504"/>
      <c r="C15" s="504"/>
      <c r="D15" s="257"/>
      <c r="E15" s="257"/>
      <c r="F15" s="257"/>
      <c r="G15" s="257"/>
      <c r="H15" s="257"/>
      <c r="I15" s="199" t="s">
        <v>72</v>
      </c>
      <c r="J15" s="239"/>
    </row>
    <row r="16" spans="1:10" x14ac:dyDescent="0.35">
      <c r="A16" s="503" t="s">
        <v>73</v>
      </c>
      <c r="B16" s="504"/>
      <c r="C16" s="504"/>
      <c r="D16" s="257"/>
      <c r="E16" s="257"/>
      <c r="F16" s="257"/>
      <c r="G16" s="257"/>
      <c r="H16" s="257"/>
      <c r="I16" s="199" t="s">
        <v>74</v>
      </c>
      <c r="J16" s="239"/>
    </row>
    <row r="17" spans="1:10" x14ac:dyDescent="0.35">
      <c r="A17" s="503" t="s">
        <v>75</v>
      </c>
      <c r="B17" s="504"/>
      <c r="C17" s="504"/>
      <c r="D17" s="258"/>
      <c r="E17" s="258"/>
      <c r="F17" s="258"/>
      <c r="G17" s="258"/>
      <c r="H17" s="258"/>
      <c r="I17" s="200" t="s">
        <v>76</v>
      </c>
      <c r="J17" s="239"/>
    </row>
    <row r="18" spans="1:10" x14ac:dyDescent="0.35">
      <c r="A18" s="503" t="s">
        <v>77</v>
      </c>
      <c r="B18" s="504"/>
      <c r="C18" s="504"/>
      <c r="D18" s="257"/>
      <c r="E18" s="257"/>
      <c r="F18" s="257"/>
      <c r="G18" s="257"/>
      <c r="H18" s="257"/>
      <c r="I18" s="199" t="s">
        <v>78</v>
      </c>
      <c r="J18" s="239"/>
    </row>
    <row r="19" spans="1:10" x14ac:dyDescent="0.35">
      <c r="A19" s="503" t="s">
        <v>79</v>
      </c>
      <c r="B19" s="504"/>
      <c r="C19" s="504"/>
      <c r="D19" s="257"/>
      <c r="E19" s="257"/>
      <c r="F19" s="257"/>
      <c r="G19" s="257"/>
      <c r="H19" s="257"/>
      <c r="I19" s="199" t="s">
        <v>80</v>
      </c>
      <c r="J19" s="239"/>
    </row>
    <row r="20" spans="1:10" x14ac:dyDescent="0.35">
      <c r="A20" s="503" t="s">
        <v>81</v>
      </c>
      <c r="B20" s="504"/>
      <c r="C20" s="504"/>
      <c r="D20" s="257"/>
      <c r="E20" s="257"/>
      <c r="F20" s="257"/>
      <c r="G20" s="257"/>
      <c r="H20" s="257"/>
      <c r="I20" s="199" t="s">
        <v>82</v>
      </c>
      <c r="J20" s="239"/>
    </row>
    <row r="21" spans="1:10" x14ac:dyDescent="0.35">
      <c r="A21" s="503" t="s">
        <v>83</v>
      </c>
      <c r="B21" s="504"/>
      <c r="C21" s="504"/>
      <c r="D21" s="257"/>
      <c r="E21" s="257"/>
      <c r="F21" s="257"/>
      <c r="G21" s="257"/>
      <c r="H21" s="257"/>
      <c r="I21" s="199" t="s">
        <v>84</v>
      </c>
      <c r="J21" s="239"/>
    </row>
    <row r="22" spans="1:10" x14ac:dyDescent="0.35">
      <c r="A22" s="503" t="s">
        <v>85</v>
      </c>
      <c r="B22" s="504"/>
      <c r="C22" s="504"/>
      <c r="D22" s="259"/>
      <c r="E22" s="259"/>
      <c r="F22" s="259"/>
      <c r="G22" s="259"/>
      <c r="H22" s="259"/>
      <c r="I22" s="201" t="s">
        <v>86</v>
      </c>
      <c r="J22" s="239"/>
    </row>
    <row r="23" spans="1:10" x14ac:dyDescent="0.35">
      <c r="A23" s="503" t="s">
        <v>87</v>
      </c>
      <c r="B23" s="504"/>
      <c r="C23" s="504"/>
      <c r="D23" s="257"/>
      <c r="E23" s="257"/>
      <c r="F23" s="257"/>
      <c r="G23" s="257"/>
      <c r="H23" s="257"/>
      <c r="I23" s="199" t="s">
        <v>88</v>
      </c>
      <c r="J23" s="239"/>
    </row>
    <row r="24" spans="1:10" x14ac:dyDescent="0.35">
      <c r="A24" s="503" t="s">
        <v>89</v>
      </c>
      <c r="B24" s="504"/>
      <c r="C24" s="504"/>
      <c r="D24" s="257"/>
      <c r="E24" s="257"/>
      <c r="F24" s="257"/>
      <c r="G24" s="257"/>
      <c r="H24" s="257"/>
      <c r="I24" s="199" t="s">
        <v>90</v>
      </c>
      <c r="J24" s="239"/>
    </row>
    <row r="25" spans="1:10" x14ac:dyDescent="0.35">
      <c r="A25" s="503" t="s">
        <v>91</v>
      </c>
      <c r="B25" s="504"/>
      <c r="C25" s="504"/>
      <c r="D25" s="257"/>
      <c r="E25" s="257"/>
      <c r="F25" s="257"/>
      <c r="G25" s="257"/>
      <c r="H25" s="257"/>
      <c r="I25" s="199" t="s">
        <v>92</v>
      </c>
      <c r="J25" s="239"/>
    </row>
    <row r="26" spans="1:10" ht="16" thickBot="1" x14ac:dyDescent="0.4">
      <c r="A26" s="510" t="s">
        <v>93</v>
      </c>
      <c r="B26" s="511"/>
      <c r="C26" s="511"/>
      <c r="D26" s="258"/>
      <c r="E26" s="258"/>
      <c r="F26" s="258"/>
      <c r="G26" s="258"/>
      <c r="H26" s="258"/>
      <c r="I26" s="199" t="s">
        <v>94</v>
      </c>
      <c r="J26" s="240"/>
    </row>
    <row r="27" spans="1:10" ht="16" thickBot="1" x14ac:dyDescent="0.4">
      <c r="A27" s="512" t="s">
        <v>164</v>
      </c>
      <c r="B27" s="513"/>
      <c r="C27" s="513"/>
      <c r="D27" s="513"/>
      <c r="E27" s="513"/>
      <c r="F27" s="513"/>
      <c r="G27" s="513"/>
      <c r="H27" s="513"/>
      <c r="I27" s="514"/>
      <c r="J27" s="167">
        <f>SUM(J13:J26)</f>
        <v>0</v>
      </c>
    </row>
    <row r="28" spans="1:10" ht="16" thickBot="1" x14ac:dyDescent="0.4">
      <c r="A28" s="172" t="s">
        <v>95</v>
      </c>
      <c r="B28" s="173"/>
      <c r="C28" s="173"/>
      <c r="D28" s="173"/>
      <c r="E28" s="173"/>
      <c r="F28" s="173"/>
      <c r="G28" s="173"/>
      <c r="H28" s="173"/>
      <c r="I28" s="174"/>
      <c r="J28" s="175"/>
    </row>
    <row r="29" spans="1:10" x14ac:dyDescent="0.35">
      <c r="A29" s="505" t="s">
        <v>96</v>
      </c>
      <c r="B29" s="506"/>
      <c r="C29" s="506"/>
      <c r="D29" s="506"/>
      <c r="E29" s="506"/>
      <c r="F29" s="506"/>
      <c r="G29" s="506"/>
      <c r="H29" s="506"/>
      <c r="I29" s="507"/>
      <c r="J29" s="203"/>
    </row>
    <row r="30" spans="1:10" ht="16" thickBot="1" x14ac:dyDescent="0.4">
      <c r="A30" s="503" t="s">
        <v>136</v>
      </c>
      <c r="B30" s="504"/>
      <c r="C30" s="504"/>
      <c r="D30" s="504"/>
      <c r="E30" s="504"/>
      <c r="F30" s="504"/>
      <c r="G30" s="504"/>
      <c r="H30" s="504"/>
      <c r="I30" s="504"/>
      <c r="J30" s="204"/>
    </row>
    <row r="31" spans="1:10" ht="16" thickBot="1" x14ac:dyDescent="0.4">
      <c r="A31" s="10" t="s">
        <v>165</v>
      </c>
      <c r="B31" s="251"/>
      <c r="C31" s="251"/>
      <c r="D31" s="251"/>
      <c r="E31" s="251"/>
      <c r="F31" s="251"/>
      <c r="G31" s="251"/>
      <c r="H31" s="251"/>
      <c r="I31" s="262"/>
      <c r="J31" s="248">
        <f>SUM(J29:J30)</f>
        <v>0</v>
      </c>
    </row>
    <row r="32" spans="1:10" x14ac:dyDescent="0.35">
      <c r="A32" s="11" t="s">
        <v>97</v>
      </c>
      <c r="B32" s="176"/>
      <c r="C32" s="176"/>
      <c r="D32" s="176"/>
      <c r="E32" s="176"/>
      <c r="F32" s="176"/>
      <c r="G32" s="176"/>
      <c r="H32" s="176"/>
      <c r="I32" s="177"/>
      <c r="J32" s="249">
        <f>J27+J31</f>
        <v>0</v>
      </c>
    </row>
    <row r="33" spans="1:10" ht="16" thickBot="1" x14ac:dyDescent="0.4">
      <c r="A33" s="10" t="s">
        <v>98</v>
      </c>
      <c r="B33" s="251"/>
      <c r="C33" s="251"/>
      <c r="D33" s="251"/>
      <c r="E33" s="251"/>
      <c r="F33" s="251"/>
      <c r="G33" s="251"/>
      <c r="H33" s="251"/>
      <c r="I33" s="262"/>
      <c r="J33" s="250">
        <f>J11-J32</f>
        <v>0</v>
      </c>
    </row>
    <row r="34" spans="1:10" ht="16" thickBot="1" x14ac:dyDescent="0.4">
      <c r="A34" s="237" t="s">
        <v>211</v>
      </c>
      <c r="B34" s="252"/>
      <c r="C34" s="252"/>
      <c r="D34" s="252"/>
      <c r="E34" s="252"/>
      <c r="F34" s="252"/>
      <c r="G34" s="252"/>
      <c r="H34" s="252"/>
      <c r="I34" s="263"/>
      <c r="J34" s="264"/>
    </row>
    <row r="35" spans="1:10" s="2" customFormat="1" ht="47" thickBot="1" x14ac:dyDescent="0.4">
      <c r="A35" s="210" t="s">
        <v>138</v>
      </c>
      <c r="B35" s="211" t="s">
        <v>139</v>
      </c>
      <c r="C35" s="212" t="s">
        <v>187</v>
      </c>
      <c r="D35" s="212" t="s">
        <v>188</v>
      </c>
      <c r="E35" s="212" t="s">
        <v>189</v>
      </c>
      <c r="F35" s="212" t="s">
        <v>190</v>
      </c>
      <c r="G35" s="213" t="s">
        <v>191</v>
      </c>
      <c r="H35" s="214" t="s">
        <v>192</v>
      </c>
      <c r="I35" s="215" t="s">
        <v>193</v>
      </c>
      <c r="J35" s="216" t="s">
        <v>194</v>
      </c>
    </row>
    <row r="36" spans="1:10" s="2" customFormat="1" x14ac:dyDescent="0.35">
      <c r="A36" s="217"/>
      <c r="B36" s="218"/>
      <c r="C36" s="218"/>
      <c r="D36" s="278"/>
      <c r="E36" s="219"/>
      <c r="F36" s="220"/>
      <c r="G36" s="221">
        <f>E36*F36</f>
        <v>0</v>
      </c>
      <c r="H36" s="281"/>
      <c r="I36" s="222">
        <f t="shared" ref="I36:I45" si="0">G36*H36</f>
        <v>0</v>
      </c>
      <c r="J36" s="223">
        <f>G36+I36</f>
        <v>0</v>
      </c>
    </row>
    <row r="37" spans="1:10" s="2" customFormat="1" x14ac:dyDescent="0.35">
      <c r="A37" s="205"/>
      <c r="B37" s="206"/>
      <c r="C37" s="206"/>
      <c r="D37" s="279"/>
      <c r="E37" s="207"/>
      <c r="F37" s="208"/>
      <c r="G37" s="224">
        <f t="shared" ref="G37:G45" si="1">E37*F37</f>
        <v>0</v>
      </c>
      <c r="H37" s="282"/>
      <c r="I37" s="225">
        <f t="shared" si="0"/>
        <v>0</v>
      </c>
      <c r="J37" s="226">
        <f t="shared" ref="J37:J45" si="2">G37+I37</f>
        <v>0</v>
      </c>
    </row>
    <row r="38" spans="1:10" s="2" customFormat="1" x14ac:dyDescent="0.35">
      <c r="A38" s="205"/>
      <c r="B38" s="206"/>
      <c r="C38" s="206"/>
      <c r="D38" s="279"/>
      <c r="E38" s="207"/>
      <c r="F38" s="208"/>
      <c r="G38" s="224">
        <f t="shared" si="1"/>
        <v>0</v>
      </c>
      <c r="H38" s="282"/>
      <c r="I38" s="225">
        <f t="shared" si="0"/>
        <v>0</v>
      </c>
      <c r="J38" s="226">
        <f t="shared" si="2"/>
        <v>0</v>
      </c>
    </row>
    <row r="39" spans="1:10" s="2" customFormat="1" x14ac:dyDescent="0.35">
      <c r="A39" s="205"/>
      <c r="B39" s="206"/>
      <c r="C39" s="206"/>
      <c r="D39" s="279"/>
      <c r="E39" s="207"/>
      <c r="F39" s="208"/>
      <c r="G39" s="224">
        <f t="shared" si="1"/>
        <v>0</v>
      </c>
      <c r="H39" s="282"/>
      <c r="I39" s="225">
        <f t="shared" si="0"/>
        <v>0</v>
      </c>
      <c r="J39" s="226">
        <f t="shared" si="2"/>
        <v>0</v>
      </c>
    </row>
    <row r="40" spans="1:10" s="2" customFormat="1" x14ac:dyDescent="0.35">
      <c r="A40" s="205"/>
      <c r="B40" s="206"/>
      <c r="C40" s="206"/>
      <c r="D40" s="279"/>
      <c r="E40" s="207"/>
      <c r="F40" s="208"/>
      <c r="G40" s="224">
        <f t="shared" si="1"/>
        <v>0</v>
      </c>
      <c r="H40" s="282"/>
      <c r="I40" s="225">
        <f t="shared" si="0"/>
        <v>0</v>
      </c>
      <c r="J40" s="226">
        <f t="shared" si="2"/>
        <v>0</v>
      </c>
    </row>
    <row r="41" spans="1:10" s="2" customFormat="1" x14ac:dyDescent="0.35">
      <c r="A41" s="205"/>
      <c r="B41" s="206"/>
      <c r="C41" s="206"/>
      <c r="D41" s="279"/>
      <c r="E41" s="207"/>
      <c r="F41" s="208"/>
      <c r="G41" s="224">
        <f t="shared" si="1"/>
        <v>0</v>
      </c>
      <c r="H41" s="282"/>
      <c r="I41" s="225">
        <f t="shared" si="0"/>
        <v>0</v>
      </c>
      <c r="J41" s="226">
        <f t="shared" si="2"/>
        <v>0</v>
      </c>
    </row>
    <row r="42" spans="1:10" s="2" customFormat="1" x14ac:dyDescent="0.35">
      <c r="A42" s="205"/>
      <c r="B42" s="206"/>
      <c r="C42" s="206"/>
      <c r="D42" s="279"/>
      <c r="E42" s="207"/>
      <c r="F42" s="208"/>
      <c r="G42" s="224">
        <f t="shared" si="1"/>
        <v>0</v>
      </c>
      <c r="H42" s="282"/>
      <c r="I42" s="225">
        <f t="shared" si="0"/>
        <v>0</v>
      </c>
      <c r="J42" s="226">
        <f t="shared" si="2"/>
        <v>0</v>
      </c>
    </row>
    <row r="43" spans="1:10" s="2" customFormat="1" x14ac:dyDescent="0.35">
      <c r="A43" s="205"/>
      <c r="B43" s="206"/>
      <c r="C43" s="206"/>
      <c r="D43" s="279"/>
      <c r="E43" s="207"/>
      <c r="F43" s="208"/>
      <c r="G43" s="224">
        <f t="shared" si="1"/>
        <v>0</v>
      </c>
      <c r="H43" s="282"/>
      <c r="I43" s="225">
        <f t="shared" si="0"/>
        <v>0</v>
      </c>
      <c r="J43" s="226">
        <f t="shared" si="2"/>
        <v>0</v>
      </c>
    </row>
    <row r="44" spans="1:10" s="2" customFormat="1" x14ac:dyDescent="0.35">
      <c r="A44" s="205"/>
      <c r="B44" s="206"/>
      <c r="C44" s="206"/>
      <c r="D44" s="279"/>
      <c r="E44" s="207"/>
      <c r="F44" s="208"/>
      <c r="G44" s="224">
        <f t="shared" si="1"/>
        <v>0</v>
      </c>
      <c r="H44" s="282"/>
      <c r="I44" s="225">
        <f t="shared" si="0"/>
        <v>0</v>
      </c>
      <c r="J44" s="226">
        <f t="shared" si="2"/>
        <v>0</v>
      </c>
    </row>
    <row r="45" spans="1:10" s="2" customFormat="1" ht="16" thickBot="1" x14ac:dyDescent="0.4">
      <c r="A45" s="227"/>
      <c r="B45" s="228"/>
      <c r="C45" s="228"/>
      <c r="D45" s="280"/>
      <c r="E45" s="229"/>
      <c r="F45" s="230"/>
      <c r="G45" s="231">
        <f t="shared" si="1"/>
        <v>0</v>
      </c>
      <c r="H45" s="283"/>
      <c r="I45" s="232">
        <f t="shared" si="0"/>
        <v>0</v>
      </c>
      <c r="J45" s="233">
        <f t="shared" si="2"/>
        <v>0</v>
      </c>
    </row>
    <row r="46" spans="1:10" s="2" customFormat="1" x14ac:dyDescent="0.35">
      <c r="E46" s="179"/>
      <c r="F46" s="234"/>
      <c r="G46" s="179"/>
      <c r="H46" s="234"/>
    </row>
    <row r="47" spans="1:10" s="2" customFormat="1" x14ac:dyDescent="0.35">
      <c r="E47" s="235">
        <f>SUM(E36:E46)</f>
        <v>0</v>
      </c>
      <c r="G47" s="236">
        <f>SUM(G36:G46)</f>
        <v>0</v>
      </c>
      <c r="I47" s="236">
        <f>SUM(I36:I46)</f>
        <v>0</v>
      </c>
      <c r="J47" s="236">
        <f>SUM(J36:J46)</f>
        <v>0</v>
      </c>
    </row>
    <row r="48" spans="1:10" s="2" customFormat="1" x14ac:dyDescent="0.35">
      <c r="G48" s="179"/>
      <c r="H48" s="179"/>
      <c r="I48" s="179"/>
      <c r="J48" s="179"/>
    </row>
    <row r="49" spans="1:10" s="2" customFormat="1" x14ac:dyDescent="0.35">
      <c r="G49" s="179"/>
      <c r="H49" s="179"/>
      <c r="I49" s="179"/>
      <c r="J49" s="179"/>
    </row>
    <row r="50" spans="1:10" s="2" customFormat="1" x14ac:dyDescent="0.35">
      <c r="G50" s="179"/>
      <c r="H50" s="179"/>
      <c r="I50" s="179"/>
      <c r="J50" s="179"/>
    </row>
    <row r="51" spans="1:10" s="2" customFormat="1" x14ac:dyDescent="0.35">
      <c r="G51" s="179"/>
      <c r="H51" s="179"/>
      <c r="I51" s="179"/>
      <c r="J51" s="179"/>
    </row>
    <row r="52" spans="1:10" s="2" customFormat="1" x14ac:dyDescent="0.35">
      <c r="G52" s="179"/>
      <c r="H52" s="179"/>
      <c r="I52" s="179"/>
      <c r="J52" s="179"/>
    </row>
    <row r="53" spans="1:10" s="2" customFormat="1" x14ac:dyDescent="0.35">
      <c r="G53" s="179"/>
      <c r="H53" s="179"/>
      <c r="I53" s="179"/>
      <c r="J53" s="179"/>
    </row>
    <row r="54" spans="1:10" s="2" customFormat="1" x14ac:dyDescent="0.35">
      <c r="G54" s="179"/>
      <c r="H54" s="179"/>
      <c r="I54" s="179"/>
      <c r="J54" s="179"/>
    </row>
    <row r="55" spans="1:10" s="2" customFormat="1" x14ac:dyDescent="0.35">
      <c r="G55" s="179"/>
      <c r="H55" s="179"/>
      <c r="I55" s="179"/>
      <c r="J55" s="179"/>
    </row>
    <row r="56" spans="1:10" s="2" customFormat="1" x14ac:dyDescent="0.35">
      <c r="A56" s="268" t="s">
        <v>68</v>
      </c>
      <c r="G56" s="179"/>
      <c r="H56" s="179"/>
      <c r="I56" s="179"/>
      <c r="J56" s="179"/>
    </row>
    <row r="57" spans="1:10" s="2" customFormat="1" x14ac:dyDescent="0.35">
      <c r="A57" s="268" t="s">
        <v>72</v>
      </c>
      <c r="G57" s="179"/>
      <c r="H57" s="179"/>
      <c r="I57" s="179"/>
      <c r="J57" s="179"/>
    </row>
    <row r="58" spans="1:10" s="2" customFormat="1" x14ac:dyDescent="0.35">
      <c r="A58" s="268" t="s">
        <v>76</v>
      </c>
      <c r="G58" s="179"/>
      <c r="H58" s="179"/>
      <c r="I58" s="179"/>
      <c r="J58" s="179"/>
    </row>
    <row r="59" spans="1:10" s="2" customFormat="1" x14ac:dyDescent="0.35"/>
    <row r="60" spans="1:10" s="2" customFormat="1" x14ac:dyDescent="0.35"/>
    <row r="61" spans="1:10" s="2" customFormat="1" x14ac:dyDescent="0.35"/>
    <row r="62" spans="1:10" s="2" customFormat="1" x14ac:dyDescent="0.35"/>
    <row r="63" spans="1:10" s="2" customFormat="1" x14ac:dyDescent="0.35"/>
    <row r="64" spans="1:10" s="2" customFormat="1" x14ac:dyDescent="0.35"/>
    <row r="65" s="2" customFormat="1" x14ac:dyDescent="0.35"/>
    <row r="66" s="2" customFormat="1" x14ac:dyDescent="0.35"/>
    <row r="67" s="2" customFormat="1" x14ac:dyDescent="0.35"/>
    <row r="68" s="2" customFormat="1" x14ac:dyDescent="0.35"/>
    <row r="69" s="2" customFormat="1" x14ac:dyDescent="0.35"/>
    <row r="70" s="2" customFormat="1" x14ac:dyDescent="0.35"/>
    <row r="71" s="2" customFormat="1" x14ac:dyDescent="0.35"/>
    <row r="72" s="2" customFormat="1" x14ac:dyDescent="0.35"/>
    <row r="73" s="2" customFormat="1" x14ac:dyDescent="0.35"/>
    <row r="74" s="2" customFormat="1" x14ac:dyDescent="0.35"/>
    <row r="75" s="2" customFormat="1" x14ac:dyDescent="0.35"/>
    <row r="76" s="2" customFormat="1" x14ac:dyDescent="0.35"/>
    <row r="77" s="2" customFormat="1" x14ac:dyDescent="0.35"/>
    <row r="78" s="2" customFormat="1" x14ac:dyDescent="0.35"/>
    <row r="79" s="2" customFormat="1" x14ac:dyDescent="0.35"/>
    <row r="80" s="2" customFormat="1" x14ac:dyDescent="0.35"/>
    <row r="81" spans="1:1" s="2" customFormat="1" x14ac:dyDescent="0.35"/>
    <row r="82" spans="1:1" s="2" customFormat="1" x14ac:dyDescent="0.35"/>
    <row r="83" spans="1:1" s="2" customFormat="1" x14ac:dyDescent="0.35"/>
    <row r="84" spans="1:1" s="2" customFormat="1" x14ac:dyDescent="0.35"/>
    <row r="85" spans="1:1" s="2" customFormat="1" x14ac:dyDescent="0.35"/>
    <row r="86" spans="1:1" s="2" customFormat="1" x14ac:dyDescent="0.35"/>
    <row r="87" spans="1:1" s="2" customFormat="1" x14ac:dyDescent="0.35"/>
    <row r="88" spans="1:1" s="2" customFormat="1" x14ac:dyDescent="0.35"/>
    <row r="89" spans="1:1" s="2" customFormat="1" x14ac:dyDescent="0.35"/>
    <row r="90" spans="1:1" s="2" customFormat="1" x14ac:dyDescent="0.35"/>
    <row r="91" spans="1:1" s="2" customFormat="1" x14ac:dyDescent="0.35"/>
    <row r="92" spans="1:1" s="2" customFormat="1" x14ac:dyDescent="0.35"/>
    <row r="93" spans="1:1" s="2" customFormat="1" x14ac:dyDescent="0.35">
      <c r="A93" s="268" t="s">
        <v>68</v>
      </c>
    </row>
    <row r="94" spans="1:1" s="2" customFormat="1" x14ac:dyDescent="0.35">
      <c r="A94" s="268" t="s">
        <v>72</v>
      </c>
    </row>
    <row r="95" spans="1:1" s="2" customFormat="1" x14ac:dyDescent="0.35">
      <c r="A95" s="268" t="s">
        <v>76</v>
      </c>
    </row>
    <row r="96" spans="1:1" s="2" customFormat="1" x14ac:dyDescent="0.35"/>
    <row r="97" s="2" customFormat="1" x14ac:dyDescent="0.35"/>
    <row r="98" s="2" customFormat="1" x14ac:dyDescent="0.35"/>
    <row r="99" s="2" customFormat="1" x14ac:dyDescent="0.35"/>
    <row r="100" s="2" customFormat="1" x14ac:dyDescent="0.35"/>
    <row r="101" s="2" customFormat="1" x14ac:dyDescent="0.35"/>
    <row r="102" s="2" customFormat="1" x14ac:dyDescent="0.35"/>
    <row r="103" s="2" customFormat="1" x14ac:dyDescent="0.35"/>
    <row r="104" s="2" customFormat="1" x14ac:dyDescent="0.35"/>
    <row r="105" s="2" customFormat="1" x14ac:dyDescent="0.35"/>
    <row r="106" s="2" customFormat="1" x14ac:dyDescent="0.35"/>
    <row r="107" s="2" customFormat="1" x14ac:dyDescent="0.35"/>
    <row r="108" s="2" customFormat="1" x14ac:dyDescent="0.35"/>
    <row r="109" s="2" customFormat="1" x14ac:dyDescent="0.35"/>
    <row r="110" s="2" customFormat="1" x14ac:dyDescent="0.35"/>
    <row r="111" s="2" customFormat="1" x14ac:dyDescent="0.35"/>
    <row r="112" s="2" customFormat="1" x14ac:dyDescent="0.35"/>
    <row r="113" s="2" customFormat="1" x14ac:dyDescent="0.35"/>
    <row r="114" s="2" customFormat="1" x14ac:dyDescent="0.35"/>
    <row r="115" s="2" customFormat="1" x14ac:dyDescent="0.35"/>
    <row r="116" s="2" customFormat="1" x14ac:dyDescent="0.35"/>
    <row r="117" s="2" customFormat="1" x14ac:dyDescent="0.35"/>
    <row r="118" s="2" customFormat="1" x14ac:dyDescent="0.35"/>
    <row r="119" s="2" customFormat="1" x14ac:dyDescent="0.35"/>
    <row r="120" s="2" customFormat="1" x14ac:dyDescent="0.35"/>
    <row r="121" s="2" customFormat="1" x14ac:dyDescent="0.35"/>
    <row r="122" s="2" customFormat="1" x14ac:dyDescent="0.35"/>
    <row r="123" s="2" customFormat="1" x14ac:dyDescent="0.35"/>
    <row r="124" s="2" customFormat="1" x14ac:dyDescent="0.35"/>
    <row r="125" s="2" customFormat="1" x14ac:dyDescent="0.35"/>
    <row r="126" s="2" customFormat="1" x14ac:dyDescent="0.35"/>
    <row r="127" s="2" customFormat="1" x14ac:dyDescent="0.35"/>
    <row r="128" s="2" customFormat="1" x14ac:dyDescent="0.35"/>
    <row r="129" s="2" customFormat="1" x14ac:dyDescent="0.35"/>
    <row r="130" s="2" customFormat="1" x14ac:dyDescent="0.35"/>
    <row r="131" s="2" customFormat="1" x14ac:dyDescent="0.35"/>
    <row r="132" s="2" customFormat="1" x14ac:dyDescent="0.35"/>
    <row r="133" s="2" customFormat="1" x14ac:dyDescent="0.35"/>
    <row r="134" s="2" customFormat="1" x14ac:dyDescent="0.35"/>
    <row r="135" s="2" customFormat="1" x14ac:dyDescent="0.35"/>
    <row r="136" s="2" customFormat="1" x14ac:dyDescent="0.35"/>
    <row r="137" s="2" customFormat="1" x14ac:dyDescent="0.35"/>
    <row r="138" s="2" customFormat="1" x14ac:dyDescent="0.35"/>
    <row r="139" s="2" customFormat="1" x14ac:dyDescent="0.35"/>
    <row r="140" s="2" customFormat="1" x14ac:dyDescent="0.35"/>
    <row r="141" s="2" customFormat="1" x14ac:dyDescent="0.35"/>
    <row r="142" s="2" customFormat="1" x14ac:dyDescent="0.35"/>
    <row r="143" s="2" customFormat="1" x14ac:dyDescent="0.35"/>
    <row r="144" s="2" customFormat="1" x14ac:dyDescent="0.35"/>
    <row r="145" s="2" customFormat="1" x14ac:dyDescent="0.35"/>
    <row r="146" s="2" customFormat="1" x14ac:dyDescent="0.35"/>
    <row r="147" s="2" customFormat="1" x14ac:dyDescent="0.35"/>
    <row r="148" s="2" customFormat="1" x14ac:dyDescent="0.35"/>
    <row r="149" s="2" customFormat="1" x14ac:dyDescent="0.35"/>
    <row r="150" s="2" customFormat="1" x14ac:dyDescent="0.35"/>
    <row r="151" s="2" customFormat="1" x14ac:dyDescent="0.35"/>
    <row r="152" s="2" customFormat="1" x14ac:dyDescent="0.35"/>
    <row r="153" s="2" customFormat="1" x14ac:dyDescent="0.35"/>
    <row r="154" s="2" customFormat="1" x14ac:dyDescent="0.35"/>
    <row r="155" s="2" customFormat="1" x14ac:dyDescent="0.35"/>
    <row r="156" s="2" customFormat="1" x14ac:dyDescent="0.35"/>
    <row r="157" s="2" customFormat="1" x14ac:dyDescent="0.35"/>
    <row r="158" s="2" customFormat="1" x14ac:dyDescent="0.35"/>
    <row r="159" s="2" customFormat="1" x14ac:dyDescent="0.35"/>
    <row r="160" s="2" customFormat="1" x14ac:dyDescent="0.35"/>
    <row r="161" s="2" customFormat="1" x14ac:dyDescent="0.35"/>
    <row r="162" s="2" customFormat="1" x14ac:dyDescent="0.35"/>
    <row r="163" s="2" customFormat="1" x14ac:dyDescent="0.35"/>
    <row r="164" s="2" customFormat="1" x14ac:dyDescent="0.35"/>
    <row r="165" s="2" customFormat="1" x14ac:dyDescent="0.35"/>
    <row r="166" s="2" customFormat="1" x14ac:dyDescent="0.35"/>
    <row r="167" s="2" customFormat="1" x14ac:dyDescent="0.35"/>
    <row r="168" s="2" customFormat="1" x14ac:dyDescent="0.35"/>
    <row r="169" s="2" customFormat="1" x14ac:dyDescent="0.35"/>
    <row r="170" s="2" customFormat="1" x14ac:dyDescent="0.35"/>
    <row r="171" s="2" customFormat="1" x14ac:dyDescent="0.35"/>
    <row r="172" s="2" customFormat="1" x14ac:dyDescent="0.35"/>
    <row r="173" s="2" customFormat="1" x14ac:dyDescent="0.35"/>
    <row r="174" s="2" customFormat="1" x14ac:dyDescent="0.35"/>
    <row r="175" s="2" customFormat="1" x14ac:dyDescent="0.35"/>
    <row r="176" s="2" customFormat="1" x14ac:dyDescent="0.35"/>
    <row r="177" s="2" customFormat="1" x14ac:dyDescent="0.35"/>
    <row r="178" s="2" customFormat="1" x14ac:dyDescent="0.35"/>
    <row r="179" s="2" customFormat="1" x14ac:dyDescent="0.35"/>
    <row r="180" s="2" customFormat="1" x14ac:dyDescent="0.35"/>
    <row r="181" s="2" customFormat="1" x14ac:dyDescent="0.35"/>
    <row r="182" s="2" customFormat="1" x14ac:dyDescent="0.35"/>
    <row r="183" s="2" customFormat="1" x14ac:dyDescent="0.35"/>
    <row r="184" s="2" customFormat="1" x14ac:dyDescent="0.35"/>
    <row r="185" s="2" customFormat="1" x14ac:dyDescent="0.35"/>
    <row r="186" s="2" customFormat="1" x14ac:dyDescent="0.35"/>
    <row r="187" s="2" customFormat="1" x14ac:dyDescent="0.35"/>
    <row r="188" s="2" customFormat="1" x14ac:dyDescent="0.35"/>
    <row r="189" s="2" customFormat="1" x14ac:dyDescent="0.35"/>
    <row r="190" s="2" customFormat="1" x14ac:dyDescent="0.35"/>
    <row r="191" s="2" customFormat="1" x14ac:dyDescent="0.35"/>
    <row r="192" s="2" customFormat="1" x14ac:dyDescent="0.35"/>
    <row r="193" s="2" customFormat="1" x14ac:dyDescent="0.35"/>
    <row r="194" s="2" customFormat="1" x14ac:dyDescent="0.35"/>
    <row r="195" s="2" customFormat="1" x14ac:dyDescent="0.35"/>
    <row r="196" s="2" customFormat="1" x14ac:dyDescent="0.35"/>
    <row r="197" s="2" customFormat="1" x14ac:dyDescent="0.35"/>
    <row r="198" s="2" customFormat="1" x14ac:dyDescent="0.35"/>
    <row r="199" s="2" customFormat="1" x14ac:dyDescent="0.35"/>
    <row r="200" s="2" customFormat="1" x14ac:dyDescent="0.35"/>
    <row r="201" s="2" customFormat="1" x14ac:dyDescent="0.35"/>
    <row r="202" s="2" customFormat="1" x14ac:dyDescent="0.35"/>
    <row r="203" s="2" customFormat="1" x14ac:dyDescent="0.35"/>
    <row r="204" s="2" customFormat="1" x14ac:dyDescent="0.35"/>
    <row r="205" s="2" customFormat="1" x14ac:dyDescent="0.35"/>
    <row r="206" s="2" customFormat="1" x14ac:dyDescent="0.35"/>
    <row r="207" s="2" customFormat="1" x14ac:dyDescent="0.35"/>
    <row r="208" s="2" customFormat="1" x14ac:dyDescent="0.35"/>
    <row r="209" s="2" customFormat="1" x14ac:dyDescent="0.35"/>
    <row r="210" s="2" customFormat="1" x14ac:dyDescent="0.35"/>
    <row r="211" s="2" customFormat="1" x14ac:dyDescent="0.35"/>
    <row r="212" s="2" customFormat="1" x14ac:dyDescent="0.35"/>
    <row r="213" s="2" customFormat="1" x14ac:dyDescent="0.35"/>
    <row r="214" s="2" customFormat="1" x14ac:dyDescent="0.35"/>
    <row r="215" s="2" customFormat="1" x14ac:dyDescent="0.35"/>
    <row r="216" s="2" customFormat="1" x14ac:dyDescent="0.35"/>
    <row r="217" s="2" customFormat="1" x14ac:dyDescent="0.35"/>
    <row r="218" s="2" customFormat="1" x14ac:dyDescent="0.35"/>
    <row r="219" s="2" customFormat="1" x14ac:dyDescent="0.35"/>
    <row r="220" s="2" customFormat="1" x14ac:dyDescent="0.35"/>
    <row r="221" s="2" customFormat="1" x14ac:dyDescent="0.35"/>
    <row r="222" s="2" customFormat="1" x14ac:dyDescent="0.35"/>
    <row r="223" s="2" customFormat="1" x14ac:dyDescent="0.35"/>
    <row r="224" s="2" customFormat="1" x14ac:dyDescent="0.35"/>
    <row r="225" s="2" customFormat="1" x14ac:dyDescent="0.35"/>
    <row r="226" s="2" customFormat="1" x14ac:dyDescent="0.35"/>
    <row r="227" s="2" customFormat="1" x14ac:dyDescent="0.35"/>
    <row r="228" s="2" customFormat="1" x14ac:dyDescent="0.35"/>
    <row r="229" s="2" customFormat="1" x14ac:dyDescent="0.35"/>
    <row r="230" s="2" customFormat="1" x14ac:dyDescent="0.35"/>
    <row r="231" s="2" customFormat="1" x14ac:dyDescent="0.35"/>
    <row r="232" s="2" customFormat="1" x14ac:dyDescent="0.35"/>
    <row r="233" s="2" customFormat="1" x14ac:dyDescent="0.35"/>
    <row r="234" s="2" customFormat="1" x14ac:dyDescent="0.35"/>
    <row r="235" s="2" customFormat="1" x14ac:dyDescent="0.35"/>
    <row r="236" s="2" customFormat="1" x14ac:dyDescent="0.35"/>
    <row r="237" s="2" customFormat="1" x14ac:dyDescent="0.35"/>
    <row r="238" s="2" customFormat="1" x14ac:dyDescent="0.35"/>
    <row r="239" s="2" customFormat="1" x14ac:dyDescent="0.35"/>
    <row r="240" s="2" customFormat="1" x14ac:dyDescent="0.35"/>
    <row r="241" s="2" customFormat="1" x14ac:dyDescent="0.35"/>
    <row r="242" s="2" customFormat="1" x14ac:dyDescent="0.35"/>
    <row r="243" s="2" customFormat="1" x14ac:dyDescent="0.35"/>
    <row r="244" s="2" customFormat="1" x14ac:dyDescent="0.35"/>
    <row r="245" s="2" customFormat="1" x14ac:dyDescent="0.35"/>
    <row r="246" s="2" customFormat="1" x14ac:dyDescent="0.35"/>
    <row r="247" s="2" customFormat="1" x14ac:dyDescent="0.35"/>
    <row r="248" s="2" customFormat="1" x14ac:dyDescent="0.35"/>
    <row r="249" s="2" customFormat="1" x14ac:dyDescent="0.35"/>
    <row r="250" s="2" customFormat="1" x14ac:dyDescent="0.35"/>
    <row r="251" s="2" customFormat="1" x14ac:dyDescent="0.35"/>
    <row r="252" s="2" customFormat="1" x14ac:dyDescent="0.35"/>
    <row r="253" s="2" customFormat="1" x14ac:dyDescent="0.35"/>
    <row r="254" s="2" customFormat="1" x14ac:dyDescent="0.35"/>
    <row r="255" s="2" customFormat="1" x14ac:dyDescent="0.35"/>
    <row r="256" s="2" customFormat="1" x14ac:dyDescent="0.35"/>
    <row r="257" s="2" customFormat="1" x14ac:dyDescent="0.35"/>
    <row r="258" s="2" customFormat="1" x14ac:dyDescent="0.35"/>
    <row r="259" s="2" customFormat="1" x14ac:dyDescent="0.35"/>
    <row r="260" s="2" customFormat="1" x14ac:dyDescent="0.35"/>
    <row r="261" s="2" customFormat="1" x14ac:dyDescent="0.35"/>
    <row r="262" s="2" customFormat="1" x14ac:dyDescent="0.35"/>
    <row r="263" s="2" customFormat="1" x14ac:dyDescent="0.35"/>
    <row r="264" s="2" customFormat="1" x14ac:dyDescent="0.35"/>
    <row r="265" s="2" customFormat="1" x14ac:dyDescent="0.35"/>
    <row r="266" s="2" customFormat="1" x14ac:dyDescent="0.35"/>
  </sheetData>
  <sheetProtection formatCells="0" insertRows="0"/>
  <protectedRanges>
    <protectedRange sqref="J29:J30" name="OtherChanges"/>
    <protectedRange sqref="Z1:BR5 Y60:BQ62 AA34:BS47 Z63:BR65489 W6:BO33 Z48:BR59" name="Right"/>
    <protectedRange sqref="E47:H47 F35:H46 E48:J859 A47:D859 A34:J34" name="Personnel Detail"/>
    <protectedRange sqref="J13:J26" name="Expense"/>
    <protectedRange sqref="J9:J10" name="Revenue"/>
    <protectedRange sqref="J29:J30" name="Working Capital"/>
    <protectedRange sqref="Y60:IW62 AA47:IY47 Z63:IX100 Z48:IX59 A47:C100 D47:H47 D48:J100" name="Bottom"/>
    <protectedRange sqref="D4:F4" name="Activity Info_1"/>
    <protectedRange sqref="A35:E46" name="Personnel Detail_2"/>
  </protectedRanges>
  <mergeCells count="24">
    <mergeCell ref="A29:I29"/>
    <mergeCell ref="A30:I30"/>
    <mergeCell ref="A3:C3"/>
    <mergeCell ref="A4:C4"/>
    <mergeCell ref="A24:C24"/>
    <mergeCell ref="A25:C25"/>
    <mergeCell ref="A26:C26"/>
    <mergeCell ref="A27:I27"/>
    <mergeCell ref="I6:I7"/>
    <mergeCell ref="A21:C21"/>
    <mergeCell ref="A22:C22"/>
    <mergeCell ref="A23:C23"/>
    <mergeCell ref="A16:C16"/>
    <mergeCell ref="A17:C17"/>
    <mergeCell ref="A18:C18"/>
    <mergeCell ref="A19:C19"/>
    <mergeCell ref="D3:F3"/>
    <mergeCell ref="A1:J1"/>
    <mergeCell ref="A2:J2"/>
    <mergeCell ref="A20:C20"/>
    <mergeCell ref="A9:C9"/>
    <mergeCell ref="A13:C13"/>
    <mergeCell ref="A14:C14"/>
    <mergeCell ref="A15:C15"/>
  </mergeCells>
  <conditionalFormatting sqref="J33">
    <cfRule type="cellIs" dxfId="1" priority="1" stopIfTrue="1" operator="lessThan">
      <formula>-0.49</formula>
    </cfRule>
    <cfRule type="cellIs" dxfId="0" priority="2" stopIfTrue="1" operator="greaterThan">
      <formula>0.49</formula>
    </cfRule>
  </conditionalFormatting>
  <dataValidations xWindow="771" yWindow="1055" count="4">
    <dataValidation type="list" allowBlank="1" showInputMessage="1" showErrorMessage="1" promptTitle="Personnel Plan Accounts" prompt="5000C=Faculty_x000a_5020C=Non-Faculty Acad_x000a_5050C=Staff" sqref="D36:D45" xr:uid="{00000000-0002-0000-0100-000000000000}">
      <formula1>$A$93:$A$95</formula1>
    </dataValidation>
    <dataValidation type="whole" operator="notEqual" allowBlank="1" showInputMessage="1" showErrorMessage="1" errorTitle="Net Position" error="must balance to zero (revenue must offset adjusted expense for rate calculation)." promptTitle="Net Position" prompt="must balance to zero (revenue must offset adjusted expense for rate calculation)." sqref="J33" xr:uid="{00000000-0002-0000-0100-000001000000}">
      <formula1>0</formula1>
    </dataValidation>
    <dataValidation type="custom" allowBlank="1" showInputMessage="1" showErrorMessage="1" errorTitle="Working Capital " error="may not exceed 2 months of planned expenses." promptTitle="Working Capital " prompt="may not exceed 2 months of planned expenses." sqref="J30" xr:uid="{00000000-0002-0000-0100-000002000000}">
      <formula1>J30/J29&lt;0.16666</formula1>
    </dataValidation>
    <dataValidation type="custom" allowBlank="1" showInputMessage="1" showErrorMessage="1" errorTitle="Working Capital " error="may not exceed 2 months of planned expenses." promptTitle="Working Capital " prompt="may not exceed 2 months of planned expenses." sqref="J29" xr:uid="{00000000-0002-0000-0100-000003000000}">
      <formula1>J29/J27&lt;0.16666</formula1>
    </dataValidation>
  </dataValidations>
  <printOptions horizontalCentered="1" headings="1" gridLinesSet="0"/>
  <pageMargins left="0.7" right="0.7" top="0.75" bottom="0.75" header="0.3" footer="0.3"/>
  <pageSetup scale="55" fitToWidth="0" orientation="portrait" cellComments="atEnd" r:id="rId1"/>
  <headerFooter alignWithMargins="0">
    <oddFooter>&amp;C&amp;"Helv,Bold"PROPOSAL PAGE 3</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Q566"/>
  <sheetViews>
    <sheetView zoomScaleNormal="100" workbookViewId="0">
      <selection activeCell="B1" sqref="B1:K1"/>
    </sheetView>
  </sheetViews>
  <sheetFormatPr defaultRowHeight="15.5" x14ac:dyDescent="0.35"/>
  <cols>
    <col min="1" max="1" width="1.53515625" customWidth="1"/>
    <col min="2" max="2" width="4.3046875" customWidth="1"/>
    <col min="3" max="3" width="15.3828125" customWidth="1"/>
    <col min="4" max="5" width="8.69140625" customWidth="1"/>
    <col min="6" max="9" width="10.07421875" customWidth="1"/>
  </cols>
  <sheetData>
    <row r="1" spans="2:17" s="2" customFormat="1" ht="23.5" customHeight="1" thickBot="1" x14ac:dyDescent="0.65">
      <c r="B1" s="517" t="s">
        <v>209</v>
      </c>
      <c r="C1" s="518"/>
      <c r="D1" s="518"/>
      <c r="E1" s="518"/>
      <c r="F1" s="518"/>
      <c r="G1" s="518"/>
      <c r="H1" s="518"/>
      <c r="I1" s="518"/>
      <c r="J1" s="518"/>
      <c r="K1" s="519"/>
      <c r="L1" s="17"/>
      <c r="M1" s="17"/>
      <c r="N1" s="17"/>
      <c r="O1" s="17"/>
      <c r="P1" s="17"/>
      <c r="Q1" s="17"/>
    </row>
    <row r="2" spans="2:17" s="3" customFormat="1" ht="19" thickBot="1" x14ac:dyDescent="0.5">
      <c r="B2" s="520" t="s">
        <v>119</v>
      </c>
      <c r="C2" s="521"/>
      <c r="D2" s="521"/>
      <c r="E2" s="521"/>
      <c r="F2" s="521"/>
      <c r="G2" s="521"/>
      <c r="H2" s="521"/>
      <c r="I2" s="521"/>
      <c r="J2" s="521"/>
      <c r="K2" s="522"/>
      <c r="L2" s="13"/>
      <c r="M2" s="13"/>
      <c r="N2" s="13"/>
      <c r="O2" s="13"/>
      <c r="P2" s="13"/>
      <c r="Q2" s="13"/>
    </row>
    <row r="3" spans="2:17" ht="16" thickBot="1" x14ac:dyDescent="0.4">
      <c r="B3" s="178" t="s">
        <v>207</v>
      </c>
      <c r="C3" s="2"/>
      <c r="D3" s="2"/>
      <c r="E3" s="2"/>
      <c r="F3" s="2"/>
      <c r="G3" s="2"/>
      <c r="H3" s="2"/>
    </row>
    <row r="4" spans="2:17" x14ac:dyDescent="0.35">
      <c r="B4" s="327"/>
      <c r="C4" s="328" t="s">
        <v>159</v>
      </c>
      <c r="D4" s="322"/>
      <c r="E4" s="322"/>
      <c r="F4" s="322"/>
      <c r="G4" s="322"/>
      <c r="H4" s="322"/>
      <c r="I4" s="323"/>
      <c r="J4" s="323"/>
      <c r="K4" s="324"/>
    </row>
    <row r="5" spans="2:17" x14ac:dyDescent="0.35">
      <c r="B5" s="329"/>
      <c r="C5" s="178" t="s">
        <v>160</v>
      </c>
      <c r="D5" s="2"/>
      <c r="E5" s="2"/>
      <c r="F5" s="2"/>
      <c r="G5" s="2"/>
      <c r="H5" s="2"/>
      <c r="K5" s="317"/>
    </row>
    <row r="6" spans="2:17" x14ac:dyDescent="0.35">
      <c r="B6" s="330"/>
      <c r="C6" s="178" t="s">
        <v>204</v>
      </c>
      <c r="D6" s="2"/>
      <c r="E6" s="2"/>
      <c r="F6" s="2"/>
      <c r="G6" s="2"/>
      <c r="H6" s="2"/>
      <c r="K6" s="317"/>
    </row>
    <row r="7" spans="2:17" x14ac:dyDescent="0.35">
      <c r="B7" s="330"/>
      <c r="C7" s="318" t="s">
        <v>167</v>
      </c>
      <c r="D7" s="2"/>
      <c r="E7" s="2"/>
      <c r="F7" s="2"/>
      <c r="G7" s="2"/>
      <c r="H7" s="2"/>
      <c r="K7" s="317"/>
    </row>
    <row r="8" spans="2:17" x14ac:dyDescent="0.35">
      <c r="B8" s="331"/>
      <c r="C8" s="178" t="s">
        <v>161</v>
      </c>
      <c r="D8" s="2"/>
      <c r="E8" s="2"/>
      <c r="F8" s="2"/>
      <c r="G8" s="2"/>
      <c r="H8" s="2"/>
      <c r="K8" s="317"/>
    </row>
    <row r="9" spans="2:17" x14ac:dyDescent="0.35">
      <c r="B9" s="331"/>
      <c r="C9" s="178" t="s">
        <v>18</v>
      </c>
      <c r="D9" s="2"/>
      <c r="E9" s="523"/>
      <c r="F9" s="523"/>
      <c r="G9" s="523"/>
      <c r="H9" s="523"/>
      <c r="K9" s="317"/>
    </row>
    <row r="10" spans="2:17" ht="16" thickBot="1" x14ac:dyDescent="0.4">
      <c r="B10" s="332"/>
      <c r="C10" s="325"/>
      <c r="D10" s="325"/>
      <c r="E10" s="325"/>
      <c r="F10" s="325"/>
      <c r="G10" s="325"/>
      <c r="H10" s="325"/>
      <c r="I10" s="326"/>
      <c r="J10" s="326"/>
      <c r="K10" s="321"/>
    </row>
    <row r="11" spans="2:17" x14ac:dyDescent="0.35">
      <c r="B11" s="179" t="s">
        <v>208</v>
      </c>
      <c r="C11" s="2"/>
      <c r="D11" s="2"/>
      <c r="E11" s="2"/>
      <c r="F11" s="2"/>
      <c r="G11" s="2"/>
      <c r="H11" s="2"/>
    </row>
    <row r="12" spans="2:17" x14ac:dyDescent="0.35">
      <c r="B12" s="316" t="s">
        <v>205</v>
      </c>
      <c r="C12" s="2"/>
      <c r="D12" s="2"/>
      <c r="E12" s="2"/>
      <c r="F12" s="2"/>
      <c r="G12" s="2"/>
      <c r="H12" s="2"/>
    </row>
    <row r="13" spans="2:17" x14ac:dyDescent="0.35">
      <c r="B13" s="178" t="s">
        <v>206</v>
      </c>
      <c r="C13" s="2"/>
      <c r="D13" s="316"/>
      <c r="E13" s="319"/>
      <c r="F13" s="319"/>
      <c r="G13" s="319"/>
      <c r="H13" s="2"/>
    </row>
    <row r="14" spans="2:17" x14ac:dyDescent="0.35">
      <c r="B14" s="320"/>
    </row>
    <row r="562" spans="3:3" x14ac:dyDescent="0.35">
      <c r="C562" s="179"/>
    </row>
    <row r="563" spans="3:3" x14ac:dyDescent="0.35">
      <c r="C563" s="178"/>
    </row>
    <row r="564" spans="3:3" x14ac:dyDescent="0.35">
      <c r="C564" s="178"/>
    </row>
    <row r="565" spans="3:3" x14ac:dyDescent="0.35">
      <c r="C565" s="178"/>
    </row>
    <row r="566" spans="3:3" x14ac:dyDescent="0.35">
      <c r="C566" s="178"/>
    </row>
  </sheetData>
  <mergeCells count="3">
    <mergeCell ref="B1:K1"/>
    <mergeCell ref="B2:K2"/>
    <mergeCell ref="E9:H9"/>
  </mergeCells>
  <hyperlinks>
    <hyperlink ref="C7" r:id="rId1" location="How-to-calculate-billable-hours-for-an-hourly-rate" display="https://brm.ucsf.edu/recharge-review-job-aids#How-to-calculate-billable-hours-for-an-hourly-rate" xr:uid="{00000000-0004-0000-0400-000000000000}"/>
  </hyperlinks>
  <printOptions horizontalCentered="1"/>
  <pageMargins left="0.7" right="0.7" top="0.75" bottom="0.75" header="0.3" footer="0.3"/>
  <pageSetup scale="75" orientation="portrait" r:id="rId2"/>
  <headerFooter>
    <oddFooter>&amp;C&amp;"Helv,Bold"PROPOSAL PAGE 4</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3553" r:id="rId5" name="Check Box 1">
              <controlPr defaultSize="0" autoFill="0" autoLine="0" autoPict="0" altText="Parnassus_x000a_">
                <anchor moveWithCells="1" sizeWithCells="1">
                  <from>
                    <xdr:col>1</xdr:col>
                    <xdr:colOff>76200</xdr:colOff>
                    <xdr:row>2</xdr:row>
                    <xdr:rowOff>177800</xdr:rowOff>
                  </from>
                  <to>
                    <xdr:col>1</xdr:col>
                    <xdr:colOff>349250</xdr:colOff>
                    <xdr:row>4</xdr:row>
                    <xdr:rowOff>57150</xdr:rowOff>
                  </to>
                </anchor>
              </controlPr>
            </control>
          </mc:Choice>
        </mc:AlternateContent>
        <mc:AlternateContent xmlns:mc="http://schemas.openxmlformats.org/markup-compatibility/2006">
          <mc:Choice Requires="x14">
            <control shapeId="23554" r:id="rId6" name="Check Box 2">
              <controlPr defaultSize="0" autoFill="0" autoLine="0" autoPict="0" altText="Parnassus_x000a_">
                <anchor moveWithCells="1" sizeWithCells="1">
                  <from>
                    <xdr:col>1</xdr:col>
                    <xdr:colOff>76200</xdr:colOff>
                    <xdr:row>4</xdr:row>
                    <xdr:rowOff>184150</xdr:rowOff>
                  </from>
                  <to>
                    <xdr:col>1</xdr:col>
                    <xdr:colOff>349250</xdr:colOff>
                    <xdr:row>5</xdr:row>
                    <xdr:rowOff>184150</xdr:rowOff>
                  </to>
                </anchor>
              </controlPr>
            </control>
          </mc:Choice>
        </mc:AlternateContent>
        <mc:AlternateContent xmlns:mc="http://schemas.openxmlformats.org/markup-compatibility/2006">
          <mc:Choice Requires="x14">
            <control shapeId="23555" r:id="rId7" name="Check Box 3">
              <controlPr defaultSize="0" autoFill="0" autoLine="0" autoPict="0" altText="Parnassus_x000a_">
                <anchor moveWithCells="1" sizeWithCells="1">
                  <from>
                    <xdr:col>1</xdr:col>
                    <xdr:colOff>76200</xdr:colOff>
                    <xdr:row>4</xdr:row>
                    <xdr:rowOff>19050</xdr:rowOff>
                  </from>
                  <to>
                    <xdr:col>1</xdr:col>
                    <xdr:colOff>285750</xdr:colOff>
                    <xdr:row>4</xdr:row>
                    <xdr:rowOff>184150</xdr:rowOff>
                  </to>
                </anchor>
              </controlPr>
            </control>
          </mc:Choice>
        </mc:AlternateContent>
        <mc:AlternateContent xmlns:mc="http://schemas.openxmlformats.org/markup-compatibility/2006">
          <mc:Choice Requires="x14">
            <control shapeId="23556" r:id="rId8" name="Check Box 4">
              <controlPr defaultSize="0" autoFill="0" autoLine="0" autoPict="0" altText="Parnassus_x000a_">
                <anchor moveWithCells="1" sizeWithCells="1">
                  <from>
                    <xdr:col>1</xdr:col>
                    <xdr:colOff>76200</xdr:colOff>
                    <xdr:row>7</xdr:row>
                    <xdr:rowOff>0</xdr:rowOff>
                  </from>
                  <to>
                    <xdr:col>2</xdr:col>
                    <xdr:colOff>76200</xdr:colOff>
                    <xdr:row>7</xdr:row>
                    <xdr:rowOff>184150</xdr:rowOff>
                  </to>
                </anchor>
              </controlPr>
            </control>
          </mc:Choice>
        </mc:AlternateContent>
        <mc:AlternateContent xmlns:mc="http://schemas.openxmlformats.org/markup-compatibility/2006">
          <mc:Choice Requires="x14">
            <control shapeId="23557" r:id="rId9" name="Check Box 5">
              <controlPr defaultSize="0" autoFill="0" autoLine="0" autoPict="0" altText="Parnassus_x000a_">
                <anchor moveWithCells="1" sizeWithCells="1">
                  <from>
                    <xdr:col>1</xdr:col>
                    <xdr:colOff>76200</xdr:colOff>
                    <xdr:row>7</xdr:row>
                    <xdr:rowOff>171450</xdr:rowOff>
                  </from>
                  <to>
                    <xdr:col>1</xdr:col>
                    <xdr:colOff>311150</xdr:colOff>
                    <xdr:row>9</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F22"/>
  <sheetViews>
    <sheetView showGridLines="0" zoomScaleNormal="100" zoomScaleSheetLayoutView="75" workbookViewId="0">
      <selection activeCell="D8" sqref="D8"/>
    </sheetView>
  </sheetViews>
  <sheetFormatPr defaultRowHeight="15.5" x14ac:dyDescent="0.35"/>
  <cols>
    <col min="1" max="1" width="2" style="7" customWidth="1"/>
    <col min="2" max="2" width="5.07421875" style="7" customWidth="1"/>
    <col min="3" max="3" width="47.07421875" style="7" customWidth="1"/>
    <col min="4" max="4" width="7.84375" style="7" bestFit="1" customWidth="1"/>
    <col min="5" max="5" width="5.07421875" style="7" customWidth="1"/>
    <col min="6" max="6" width="11" style="7" customWidth="1"/>
    <col min="7" max="8" width="8.84375" style="7"/>
    <col min="9" max="9" width="9.53515625" style="7" customWidth="1"/>
    <col min="10" max="11" width="8.07421875" style="7" customWidth="1"/>
    <col min="12" max="253" width="8.84375" style="7"/>
    <col min="254" max="254" width="5" style="7" customWidth="1"/>
    <col min="255" max="255" width="4" style="7" customWidth="1"/>
    <col min="256" max="256" width="35.765625" style="7" customWidth="1"/>
    <col min="257" max="257" width="12" style="7" bestFit="1" customWidth="1"/>
    <col min="258" max="258" width="10.07421875" style="7" bestFit="1" customWidth="1"/>
    <col min="259" max="259" width="10.53515625" style="7" customWidth="1"/>
    <col min="260" max="260" width="8.84375" style="7"/>
    <col min="261" max="261" width="11" style="7" customWidth="1"/>
    <col min="262" max="264" width="8.84375" style="7"/>
    <col min="265" max="265" width="9.53515625" style="7" customWidth="1"/>
    <col min="266" max="267" width="8.07421875" style="7" customWidth="1"/>
    <col min="268" max="509" width="8.84375" style="7"/>
    <col min="510" max="510" width="5" style="7" customWidth="1"/>
    <col min="511" max="511" width="4" style="7" customWidth="1"/>
    <col min="512" max="512" width="35.765625" style="7" customWidth="1"/>
    <col min="513" max="513" width="12" style="7" bestFit="1" customWidth="1"/>
    <col min="514" max="514" width="10.07421875" style="7" bestFit="1" customWidth="1"/>
    <col min="515" max="515" width="10.53515625" style="7" customWidth="1"/>
    <col min="516" max="516" width="8.84375" style="7"/>
    <col min="517" max="517" width="11" style="7" customWidth="1"/>
    <col min="518" max="520" width="8.84375" style="7"/>
    <col min="521" max="521" width="9.53515625" style="7" customWidth="1"/>
    <col min="522" max="523" width="8.07421875" style="7" customWidth="1"/>
    <col min="524" max="765" width="8.84375" style="7"/>
    <col min="766" max="766" width="5" style="7" customWidth="1"/>
    <col min="767" max="767" width="4" style="7" customWidth="1"/>
    <col min="768" max="768" width="35.765625" style="7" customWidth="1"/>
    <col min="769" max="769" width="12" style="7" bestFit="1" customWidth="1"/>
    <col min="770" max="770" width="10.07421875" style="7" bestFit="1" customWidth="1"/>
    <col min="771" max="771" width="10.53515625" style="7" customWidth="1"/>
    <col min="772" max="772" width="8.84375" style="7"/>
    <col min="773" max="773" width="11" style="7" customWidth="1"/>
    <col min="774" max="776" width="8.84375" style="7"/>
    <col min="777" max="777" width="9.53515625" style="7" customWidth="1"/>
    <col min="778" max="779" width="8.07421875" style="7" customWidth="1"/>
    <col min="780" max="1021" width="8.84375" style="7"/>
    <col min="1022" max="1022" width="5" style="7" customWidth="1"/>
    <col min="1023" max="1023" width="4" style="7" customWidth="1"/>
    <col min="1024" max="1024" width="35.765625" style="7" customWidth="1"/>
    <col min="1025" max="1025" width="12" style="7" bestFit="1" customWidth="1"/>
    <col min="1026" max="1026" width="10.07421875" style="7" bestFit="1" customWidth="1"/>
    <col min="1027" max="1027" width="10.53515625" style="7" customWidth="1"/>
    <col min="1028" max="1028" width="8.84375" style="7"/>
    <col min="1029" max="1029" width="11" style="7" customWidth="1"/>
    <col min="1030" max="1032" width="8.84375" style="7"/>
    <col min="1033" max="1033" width="9.53515625" style="7" customWidth="1"/>
    <col min="1034" max="1035" width="8.07421875" style="7" customWidth="1"/>
    <col min="1036" max="1277" width="8.84375" style="7"/>
    <col min="1278" max="1278" width="5" style="7" customWidth="1"/>
    <col min="1279" max="1279" width="4" style="7" customWidth="1"/>
    <col min="1280" max="1280" width="35.765625" style="7" customWidth="1"/>
    <col min="1281" max="1281" width="12" style="7" bestFit="1" customWidth="1"/>
    <col min="1282" max="1282" width="10.07421875" style="7" bestFit="1" customWidth="1"/>
    <col min="1283" max="1283" width="10.53515625" style="7" customWidth="1"/>
    <col min="1284" max="1284" width="8.84375" style="7"/>
    <col min="1285" max="1285" width="11" style="7" customWidth="1"/>
    <col min="1286" max="1288" width="8.84375" style="7"/>
    <col min="1289" max="1289" width="9.53515625" style="7" customWidth="1"/>
    <col min="1290" max="1291" width="8.07421875" style="7" customWidth="1"/>
    <col min="1292" max="1533" width="8.84375" style="7"/>
    <col min="1534" max="1534" width="5" style="7" customWidth="1"/>
    <col min="1535" max="1535" width="4" style="7" customWidth="1"/>
    <col min="1536" max="1536" width="35.765625" style="7" customWidth="1"/>
    <col min="1537" max="1537" width="12" style="7" bestFit="1" customWidth="1"/>
    <col min="1538" max="1538" width="10.07421875" style="7" bestFit="1" customWidth="1"/>
    <col min="1539" max="1539" width="10.53515625" style="7" customWidth="1"/>
    <col min="1540" max="1540" width="8.84375" style="7"/>
    <col min="1541" max="1541" width="11" style="7" customWidth="1"/>
    <col min="1542" max="1544" width="8.84375" style="7"/>
    <col min="1545" max="1545" width="9.53515625" style="7" customWidth="1"/>
    <col min="1546" max="1547" width="8.07421875" style="7" customWidth="1"/>
    <col min="1548" max="1789" width="8.84375" style="7"/>
    <col min="1790" max="1790" width="5" style="7" customWidth="1"/>
    <col min="1791" max="1791" width="4" style="7" customWidth="1"/>
    <col min="1792" max="1792" width="35.765625" style="7" customWidth="1"/>
    <col min="1793" max="1793" width="12" style="7" bestFit="1" customWidth="1"/>
    <col min="1794" max="1794" width="10.07421875" style="7" bestFit="1" customWidth="1"/>
    <col min="1795" max="1795" width="10.53515625" style="7" customWidth="1"/>
    <col min="1796" max="1796" width="8.84375" style="7"/>
    <col min="1797" max="1797" width="11" style="7" customWidth="1"/>
    <col min="1798" max="1800" width="8.84375" style="7"/>
    <col min="1801" max="1801" width="9.53515625" style="7" customWidth="1"/>
    <col min="1802" max="1803" width="8.07421875" style="7" customWidth="1"/>
    <col min="1804" max="2045" width="8.84375" style="7"/>
    <col min="2046" max="2046" width="5" style="7" customWidth="1"/>
    <col min="2047" max="2047" width="4" style="7" customWidth="1"/>
    <col min="2048" max="2048" width="35.765625" style="7" customWidth="1"/>
    <col min="2049" max="2049" width="12" style="7" bestFit="1" customWidth="1"/>
    <col min="2050" max="2050" width="10.07421875" style="7" bestFit="1" customWidth="1"/>
    <col min="2051" max="2051" width="10.53515625" style="7" customWidth="1"/>
    <col min="2052" max="2052" width="8.84375" style="7"/>
    <col min="2053" max="2053" width="11" style="7" customWidth="1"/>
    <col min="2054" max="2056" width="8.84375" style="7"/>
    <col min="2057" max="2057" width="9.53515625" style="7" customWidth="1"/>
    <col min="2058" max="2059" width="8.07421875" style="7" customWidth="1"/>
    <col min="2060" max="2301" width="8.84375" style="7"/>
    <col min="2302" max="2302" width="5" style="7" customWidth="1"/>
    <col min="2303" max="2303" width="4" style="7" customWidth="1"/>
    <col min="2304" max="2304" width="35.765625" style="7" customWidth="1"/>
    <col min="2305" max="2305" width="12" style="7" bestFit="1" customWidth="1"/>
    <col min="2306" max="2306" width="10.07421875" style="7" bestFit="1" customWidth="1"/>
    <col min="2307" max="2307" width="10.53515625" style="7" customWidth="1"/>
    <col min="2308" max="2308" width="8.84375" style="7"/>
    <col min="2309" max="2309" width="11" style="7" customWidth="1"/>
    <col min="2310" max="2312" width="8.84375" style="7"/>
    <col min="2313" max="2313" width="9.53515625" style="7" customWidth="1"/>
    <col min="2314" max="2315" width="8.07421875" style="7" customWidth="1"/>
    <col min="2316" max="2557" width="8.84375" style="7"/>
    <col min="2558" max="2558" width="5" style="7" customWidth="1"/>
    <col min="2559" max="2559" width="4" style="7" customWidth="1"/>
    <col min="2560" max="2560" width="35.765625" style="7" customWidth="1"/>
    <col min="2561" max="2561" width="12" style="7" bestFit="1" customWidth="1"/>
    <col min="2562" max="2562" width="10.07421875" style="7" bestFit="1" customWidth="1"/>
    <col min="2563" max="2563" width="10.53515625" style="7" customWidth="1"/>
    <col min="2564" max="2564" width="8.84375" style="7"/>
    <col min="2565" max="2565" width="11" style="7" customWidth="1"/>
    <col min="2566" max="2568" width="8.84375" style="7"/>
    <col min="2569" max="2569" width="9.53515625" style="7" customWidth="1"/>
    <col min="2570" max="2571" width="8.07421875" style="7" customWidth="1"/>
    <col min="2572" max="2813" width="8.84375" style="7"/>
    <col min="2814" max="2814" width="5" style="7" customWidth="1"/>
    <col min="2815" max="2815" width="4" style="7" customWidth="1"/>
    <col min="2816" max="2816" width="35.765625" style="7" customWidth="1"/>
    <col min="2817" max="2817" width="12" style="7" bestFit="1" customWidth="1"/>
    <col min="2818" max="2818" width="10.07421875" style="7" bestFit="1" customWidth="1"/>
    <col min="2819" max="2819" width="10.53515625" style="7" customWidth="1"/>
    <col min="2820" max="2820" width="8.84375" style="7"/>
    <col min="2821" max="2821" width="11" style="7" customWidth="1"/>
    <col min="2822" max="2824" width="8.84375" style="7"/>
    <col min="2825" max="2825" width="9.53515625" style="7" customWidth="1"/>
    <col min="2826" max="2827" width="8.07421875" style="7" customWidth="1"/>
    <col min="2828" max="3069" width="8.84375" style="7"/>
    <col min="3070" max="3070" width="5" style="7" customWidth="1"/>
    <col min="3071" max="3071" width="4" style="7" customWidth="1"/>
    <col min="3072" max="3072" width="35.765625" style="7" customWidth="1"/>
    <col min="3073" max="3073" width="12" style="7" bestFit="1" customWidth="1"/>
    <col min="3074" max="3074" width="10.07421875" style="7" bestFit="1" customWidth="1"/>
    <col min="3075" max="3075" width="10.53515625" style="7" customWidth="1"/>
    <col min="3076" max="3076" width="8.84375" style="7"/>
    <col min="3077" max="3077" width="11" style="7" customWidth="1"/>
    <col min="3078" max="3080" width="8.84375" style="7"/>
    <col min="3081" max="3081" width="9.53515625" style="7" customWidth="1"/>
    <col min="3082" max="3083" width="8.07421875" style="7" customWidth="1"/>
    <col min="3084" max="3325" width="8.84375" style="7"/>
    <col min="3326" max="3326" width="5" style="7" customWidth="1"/>
    <col min="3327" max="3327" width="4" style="7" customWidth="1"/>
    <col min="3328" max="3328" width="35.765625" style="7" customWidth="1"/>
    <col min="3329" max="3329" width="12" style="7" bestFit="1" customWidth="1"/>
    <col min="3330" max="3330" width="10.07421875" style="7" bestFit="1" customWidth="1"/>
    <col min="3331" max="3331" width="10.53515625" style="7" customWidth="1"/>
    <col min="3332" max="3332" width="8.84375" style="7"/>
    <col min="3333" max="3333" width="11" style="7" customWidth="1"/>
    <col min="3334" max="3336" width="8.84375" style="7"/>
    <col min="3337" max="3337" width="9.53515625" style="7" customWidth="1"/>
    <col min="3338" max="3339" width="8.07421875" style="7" customWidth="1"/>
    <col min="3340" max="3581" width="8.84375" style="7"/>
    <col min="3582" max="3582" width="5" style="7" customWidth="1"/>
    <col min="3583" max="3583" width="4" style="7" customWidth="1"/>
    <col min="3584" max="3584" width="35.765625" style="7" customWidth="1"/>
    <col min="3585" max="3585" width="12" style="7" bestFit="1" customWidth="1"/>
    <col min="3586" max="3586" width="10.07421875" style="7" bestFit="1" customWidth="1"/>
    <col min="3587" max="3587" width="10.53515625" style="7" customWidth="1"/>
    <col min="3588" max="3588" width="8.84375" style="7"/>
    <col min="3589" max="3589" width="11" style="7" customWidth="1"/>
    <col min="3590" max="3592" width="8.84375" style="7"/>
    <col min="3593" max="3593" width="9.53515625" style="7" customWidth="1"/>
    <col min="3594" max="3595" width="8.07421875" style="7" customWidth="1"/>
    <col min="3596" max="3837" width="8.84375" style="7"/>
    <col min="3838" max="3838" width="5" style="7" customWidth="1"/>
    <col min="3839" max="3839" width="4" style="7" customWidth="1"/>
    <col min="3840" max="3840" width="35.765625" style="7" customWidth="1"/>
    <col min="3841" max="3841" width="12" style="7" bestFit="1" customWidth="1"/>
    <col min="3842" max="3842" width="10.07421875" style="7" bestFit="1" customWidth="1"/>
    <col min="3843" max="3843" width="10.53515625" style="7" customWidth="1"/>
    <col min="3844" max="3844" width="8.84375" style="7"/>
    <col min="3845" max="3845" width="11" style="7" customWidth="1"/>
    <col min="3846" max="3848" width="8.84375" style="7"/>
    <col min="3849" max="3849" width="9.53515625" style="7" customWidth="1"/>
    <col min="3850" max="3851" width="8.07421875" style="7" customWidth="1"/>
    <col min="3852" max="4093" width="8.84375" style="7"/>
    <col min="4094" max="4094" width="5" style="7" customWidth="1"/>
    <col min="4095" max="4095" width="4" style="7" customWidth="1"/>
    <col min="4096" max="4096" width="35.765625" style="7" customWidth="1"/>
    <col min="4097" max="4097" width="12" style="7" bestFit="1" customWidth="1"/>
    <col min="4098" max="4098" width="10.07421875" style="7" bestFit="1" customWidth="1"/>
    <col min="4099" max="4099" width="10.53515625" style="7" customWidth="1"/>
    <col min="4100" max="4100" width="8.84375" style="7"/>
    <col min="4101" max="4101" width="11" style="7" customWidth="1"/>
    <col min="4102" max="4104" width="8.84375" style="7"/>
    <col min="4105" max="4105" width="9.53515625" style="7" customWidth="1"/>
    <col min="4106" max="4107" width="8.07421875" style="7" customWidth="1"/>
    <col min="4108" max="4349" width="8.84375" style="7"/>
    <col min="4350" max="4350" width="5" style="7" customWidth="1"/>
    <col min="4351" max="4351" width="4" style="7" customWidth="1"/>
    <col min="4352" max="4352" width="35.765625" style="7" customWidth="1"/>
    <col min="4353" max="4353" width="12" style="7" bestFit="1" customWidth="1"/>
    <col min="4354" max="4354" width="10.07421875" style="7" bestFit="1" customWidth="1"/>
    <col min="4355" max="4355" width="10.53515625" style="7" customWidth="1"/>
    <col min="4356" max="4356" width="8.84375" style="7"/>
    <col min="4357" max="4357" width="11" style="7" customWidth="1"/>
    <col min="4358" max="4360" width="8.84375" style="7"/>
    <col min="4361" max="4361" width="9.53515625" style="7" customWidth="1"/>
    <col min="4362" max="4363" width="8.07421875" style="7" customWidth="1"/>
    <col min="4364" max="4605" width="8.84375" style="7"/>
    <col min="4606" max="4606" width="5" style="7" customWidth="1"/>
    <col min="4607" max="4607" width="4" style="7" customWidth="1"/>
    <col min="4608" max="4608" width="35.765625" style="7" customWidth="1"/>
    <col min="4609" max="4609" width="12" style="7" bestFit="1" customWidth="1"/>
    <col min="4610" max="4610" width="10.07421875" style="7" bestFit="1" customWidth="1"/>
    <col min="4611" max="4611" width="10.53515625" style="7" customWidth="1"/>
    <col min="4612" max="4612" width="8.84375" style="7"/>
    <col min="4613" max="4613" width="11" style="7" customWidth="1"/>
    <col min="4614" max="4616" width="8.84375" style="7"/>
    <col min="4617" max="4617" width="9.53515625" style="7" customWidth="1"/>
    <col min="4618" max="4619" width="8.07421875" style="7" customWidth="1"/>
    <col min="4620" max="4861" width="8.84375" style="7"/>
    <col min="4862" max="4862" width="5" style="7" customWidth="1"/>
    <col min="4863" max="4863" width="4" style="7" customWidth="1"/>
    <col min="4864" max="4864" width="35.765625" style="7" customWidth="1"/>
    <col min="4865" max="4865" width="12" style="7" bestFit="1" customWidth="1"/>
    <col min="4866" max="4866" width="10.07421875" style="7" bestFit="1" customWidth="1"/>
    <col min="4867" max="4867" width="10.53515625" style="7" customWidth="1"/>
    <col min="4868" max="4868" width="8.84375" style="7"/>
    <col min="4869" max="4869" width="11" style="7" customWidth="1"/>
    <col min="4870" max="4872" width="8.84375" style="7"/>
    <col min="4873" max="4873" width="9.53515625" style="7" customWidth="1"/>
    <col min="4874" max="4875" width="8.07421875" style="7" customWidth="1"/>
    <col min="4876" max="5117" width="8.84375" style="7"/>
    <col min="5118" max="5118" width="5" style="7" customWidth="1"/>
    <col min="5119" max="5119" width="4" style="7" customWidth="1"/>
    <col min="5120" max="5120" width="35.765625" style="7" customWidth="1"/>
    <col min="5121" max="5121" width="12" style="7" bestFit="1" customWidth="1"/>
    <col min="5122" max="5122" width="10.07421875" style="7" bestFit="1" customWidth="1"/>
    <col min="5123" max="5123" width="10.53515625" style="7" customWidth="1"/>
    <col min="5124" max="5124" width="8.84375" style="7"/>
    <col min="5125" max="5125" width="11" style="7" customWidth="1"/>
    <col min="5126" max="5128" width="8.84375" style="7"/>
    <col min="5129" max="5129" width="9.53515625" style="7" customWidth="1"/>
    <col min="5130" max="5131" width="8.07421875" style="7" customWidth="1"/>
    <col min="5132" max="5373" width="8.84375" style="7"/>
    <col min="5374" max="5374" width="5" style="7" customWidth="1"/>
    <col min="5375" max="5375" width="4" style="7" customWidth="1"/>
    <col min="5376" max="5376" width="35.765625" style="7" customWidth="1"/>
    <col min="5377" max="5377" width="12" style="7" bestFit="1" customWidth="1"/>
    <col min="5378" max="5378" width="10.07421875" style="7" bestFit="1" customWidth="1"/>
    <col min="5379" max="5379" width="10.53515625" style="7" customWidth="1"/>
    <col min="5380" max="5380" width="8.84375" style="7"/>
    <col min="5381" max="5381" width="11" style="7" customWidth="1"/>
    <col min="5382" max="5384" width="8.84375" style="7"/>
    <col min="5385" max="5385" width="9.53515625" style="7" customWidth="1"/>
    <col min="5386" max="5387" width="8.07421875" style="7" customWidth="1"/>
    <col min="5388" max="5629" width="8.84375" style="7"/>
    <col min="5630" max="5630" width="5" style="7" customWidth="1"/>
    <col min="5631" max="5631" width="4" style="7" customWidth="1"/>
    <col min="5632" max="5632" width="35.765625" style="7" customWidth="1"/>
    <col min="5633" max="5633" width="12" style="7" bestFit="1" customWidth="1"/>
    <col min="5634" max="5634" width="10.07421875" style="7" bestFit="1" customWidth="1"/>
    <col min="5635" max="5635" width="10.53515625" style="7" customWidth="1"/>
    <col min="5636" max="5636" width="8.84375" style="7"/>
    <col min="5637" max="5637" width="11" style="7" customWidth="1"/>
    <col min="5638" max="5640" width="8.84375" style="7"/>
    <col min="5641" max="5641" width="9.53515625" style="7" customWidth="1"/>
    <col min="5642" max="5643" width="8.07421875" style="7" customWidth="1"/>
    <col min="5644" max="5885" width="8.84375" style="7"/>
    <col min="5886" max="5886" width="5" style="7" customWidth="1"/>
    <col min="5887" max="5887" width="4" style="7" customWidth="1"/>
    <col min="5888" max="5888" width="35.765625" style="7" customWidth="1"/>
    <col min="5889" max="5889" width="12" style="7" bestFit="1" customWidth="1"/>
    <col min="5890" max="5890" width="10.07421875" style="7" bestFit="1" customWidth="1"/>
    <col min="5891" max="5891" width="10.53515625" style="7" customWidth="1"/>
    <col min="5892" max="5892" width="8.84375" style="7"/>
    <col min="5893" max="5893" width="11" style="7" customWidth="1"/>
    <col min="5894" max="5896" width="8.84375" style="7"/>
    <col min="5897" max="5897" width="9.53515625" style="7" customWidth="1"/>
    <col min="5898" max="5899" width="8.07421875" style="7" customWidth="1"/>
    <col min="5900" max="6141" width="8.84375" style="7"/>
    <col min="6142" max="6142" width="5" style="7" customWidth="1"/>
    <col min="6143" max="6143" width="4" style="7" customWidth="1"/>
    <col min="6144" max="6144" width="35.765625" style="7" customWidth="1"/>
    <col min="6145" max="6145" width="12" style="7" bestFit="1" customWidth="1"/>
    <col min="6146" max="6146" width="10.07421875" style="7" bestFit="1" customWidth="1"/>
    <col min="6147" max="6147" width="10.53515625" style="7" customWidth="1"/>
    <col min="6148" max="6148" width="8.84375" style="7"/>
    <col min="6149" max="6149" width="11" style="7" customWidth="1"/>
    <col min="6150" max="6152" width="8.84375" style="7"/>
    <col min="6153" max="6153" width="9.53515625" style="7" customWidth="1"/>
    <col min="6154" max="6155" width="8.07421875" style="7" customWidth="1"/>
    <col min="6156" max="6397" width="8.84375" style="7"/>
    <col min="6398" max="6398" width="5" style="7" customWidth="1"/>
    <col min="6399" max="6399" width="4" style="7" customWidth="1"/>
    <col min="6400" max="6400" width="35.765625" style="7" customWidth="1"/>
    <col min="6401" max="6401" width="12" style="7" bestFit="1" customWidth="1"/>
    <col min="6402" max="6402" width="10.07421875" style="7" bestFit="1" customWidth="1"/>
    <col min="6403" max="6403" width="10.53515625" style="7" customWidth="1"/>
    <col min="6404" max="6404" width="8.84375" style="7"/>
    <col min="6405" max="6405" width="11" style="7" customWidth="1"/>
    <col min="6406" max="6408" width="8.84375" style="7"/>
    <col min="6409" max="6409" width="9.53515625" style="7" customWidth="1"/>
    <col min="6410" max="6411" width="8.07421875" style="7" customWidth="1"/>
    <col min="6412" max="6653" width="8.84375" style="7"/>
    <col min="6654" max="6654" width="5" style="7" customWidth="1"/>
    <col min="6655" max="6655" width="4" style="7" customWidth="1"/>
    <col min="6656" max="6656" width="35.765625" style="7" customWidth="1"/>
    <col min="6657" max="6657" width="12" style="7" bestFit="1" customWidth="1"/>
    <col min="6658" max="6658" width="10.07421875" style="7" bestFit="1" customWidth="1"/>
    <col min="6659" max="6659" width="10.53515625" style="7" customWidth="1"/>
    <col min="6660" max="6660" width="8.84375" style="7"/>
    <col min="6661" max="6661" width="11" style="7" customWidth="1"/>
    <col min="6662" max="6664" width="8.84375" style="7"/>
    <col min="6665" max="6665" width="9.53515625" style="7" customWidth="1"/>
    <col min="6666" max="6667" width="8.07421875" style="7" customWidth="1"/>
    <col min="6668" max="6909" width="8.84375" style="7"/>
    <col min="6910" max="6910" width="5" style="7" customWidth="1"/>
    <col min="6911" max="6911" width="4" style="7" customWidth="1"/>
    <col min="6912" max="6912" width="35.765625" style="7" customWidth="1"/>
    <col min="6913" max="6913" width="12" style="7" bestFit="1" customWidth="1"/>
    <col min="6914" max="6914" width="10.07421875" style="7" bestFit="1" customWidth="1"/>
    <col min="6915" max="6915" width="10.53515625" style="7" customWidth="1"/>
    <col min="6916" max="6916" width="8.84375" style="7"/>
    <col min="6917" max="6917" width="11" style="7" customWidth="1"/>
    <col min="6918" max="6920" width="8.84375" style="7"/>
    <col min="6921" max="6921" width="9.53515625" style="7" customWidth="1"/>
    <col min="6922" max="6923" width="8.07421875" style="7" customWidth="1"/>
    <col min="6924" max="7165" width="8.84375" style="7"/>
    <col min="7166" max="7166" width="5" style="7" customWidth="1"/>
    <col min="7167" max="7167" width="4" style="7" customWidth="1"/>
    <col min="7168" max="7168" width="35.765625" style="7" customWidth="1"/>
    <col min="7169" max="7169" width="12" style="7" bestFit="1" customWidth="1"/>
    <col min="7170" max="7170" width="10.07421875" style="7" bestFit="1" customWidth="1"/>
    <col min="7171" max="7171" width="10.53515625" style="7" customWidth="1"/>
    <col min="7172" max="7172" width="8.84375" style="7"/>
    <col min="7173" max="7173" width="11" style="7" customWidth="1"/>
    <col min="7174" max="7176" width="8.84375" style="7"/>
    <col min="7177" max="7177" width="9.53515625" style="7" customWidth="1"/>
    <col min="7178" max="7179" width="8.07421875" style="7" customWidth="1"/>
    <col min="7180" max="7421" width="8.84375" style="7"/>
    <col min="7422" max="7422" width="5" style="7" customWidth="1"/>
    <col min="7423" max="7423" width="4" style="7" customWidth="1"/>
    <col min="7424" max="7424" width="35.765625" style="7" customWidth="1"/>
    <col min="7425" max="7425" width="12" style="7" bestFit="1" customWidth="1"/>
    <col min="7426" max="7426" width="10.07421875" style="7" bestFit="1" customWidth="1"/>
    <col min="7427" max="7427" width="10.53515625" style="7" customWidth="1"/>
    <col min="7428" max="7428" width="8.84375" style="7"/>
    <col min="7429" max="7429" width="11" style="7" customWidth="1"/>
    <col min="7430" max="7432" width="8.84375" style="7"/>
    <col min="7433" max="7433" width="9.53515625" style="7" customWidth="1"/>
    <col min="7434" max="7435" width="8.07421875" style="7" customWidth="1"/>
    <col min="7436" max="7677" width="8.84375" style="7"/>
    <col min="7678" max="7678" width="5" style="7" customWidth="1"/>
    <col min="7679" max="7679" width="4" style="7" customWidth="1"/>
    <col min="7680" max="7680" width="35.765625" style="7" customWidth="1"/>
    <col min="7681" max="7681" width="12" style="7" bestFit="1" customWidth="1"/>
    <col min="7682" max="7682" width="10.07421875" style="7" bestFit="1" customWidth="1"/>
    <col min="7683" max="7683" width="10.53515625" style="7" customWidth="1"/>
    <col min="7684" max="7684" width="8.84375" style="7"/>
    <col min="7685" max="7685" width="11" style="7" customWidth="1"/>
    <col min="7686" max="7688" width="8.84375" style="7"/>
    <col min="7689" max="7689" width="9.53515625" style="7" customWidth="1"/>
    <col min="7690" max="7691" width="8.07421875" style="7" customWidth="1"/>
    <col min="7692" max="7933" width="8.84375" style="7"/>
    <col min="7934" max="7934" width="5" style="7" customWidth="1"/>
    <col min="7935" max="7935" width="4" style="7" customWidth="1"/>
    <col min="7936" max="7936" width="35.765625" style="7" customWidth="1"/>
    <col min="7937" max="7937" width="12" style="7" bestFit="1" customWidth="1"/>
    <col min="7938" max="7938" width="10.07421875" style="7" bestFit="1" customWidth="1"/>
    <col min="7939" max="7939" width="10.53515625" style="7" customWidth="1"/>
    <col min="7940" max="7940" width="8.84375" style="7"/>
    <col min="7941" max="7941" width="11" style="7" customWidth="1"/>
    <col min="7942" max="7944" width="8.84375" style="7"/>
    <col min="7945" max="7945" width="9.53515625" style="7" customWidth="1"/>
    <col min="7946" max="7947" width="8.07421875" style="7" customWidth="1"/>
    <col min="7948" max="8189" width="8.84375" style="7"/>
    <col min="8190" max="8190" width="5" style="7" customWidth="1"/>
    <col min="8191" max="8191" width="4" style="7" customWidth="1"/>
    <col min="8192" max="8192" width="35.765625" style="7" customWidth="1"/>
    <col min="8193" max="8193" width="12" style="7" bestFit="1" customWidth="1"/>
    <col min="8194" max="8194" width="10.07421875" style="7" bestFit="1" customWidth="1"/>
    <col min="8195" max="8195" width="10.53515625" style="7" customWidth="1"/>
    <col min="8196" max="8196" width="8.84375" style="7"/>
    <col min="8197" max="8197" width="11" style="7" customWidth="1"/>
    <col min="8198" max="8200" width="8.84375" style="7"/>
    <col min="8201" max="8201" width="9.53515625" style="7" customWidth="1"/>
    <col min="8202" max="8203" width="8.07421875" style="7" customWidth="1"/>
    <col min="8204" max="8445" width="8.84375" style="7"/>
    <col min="8446" max="8446" width="5" style="7" customWidth="1"/>
    <col min="8447" max="8447" width="4" style="7" customWidth="1"/>
    <col min="8448" max="8448" width="35.765625" style="7" customWidth="1"/>
    <col min="8449" max="8449" width="12" style="7" bestFit="1" customWidth="1"/>
    <col min="8450" max="8450" width="10.07421875" style="7" bestFit="1" customWidth="1"/>
    <col min="8451" max="8451" width="10.53515625" style="7" customWidth="1"/>
    <col min="8452" max="8452" width="8.84375" style="7"/>
    <col min="8453" max="8453" width="11" style="7" customWidth="1"/>
    <col min="8454" max="8456" width="8.84375" style="7"/>
    <col min="8457" max="8457" width="9.53515625" style="7" customWidth="1"/>
    <col min="8458" max="8459" width="8.07421875" style="7" customWidth="1"/>
    <col min="8460" max="8701" width="8.84375" style="7"/>
    <col min="8702" max="8702" width="5" style="7" customWidth="1"/>
    <col min="8703" max="8703" width="4" style="7" customWidth="1"/>
    <col min="8704" max="8704" width="35.765625" style="7" customWidth="1"/>
    <col min="8705" max="8705" width="12" style="7" bestFit="1" customWidth="1"/>
    <col min="8706" max="8706" width="10.07421875" style="7" bestFit="1" customWidth="1"/>
    <col min="8707" max="8707" width="10.53515625" style="7" customWidth="1"/>
    <col min="8708" max="8708" width="8.84375" style="7"/>
    <col min="8709" max="8709" width="11" style="7" customWidth="1"/>
    <col min="8710" max="8712" width="8.84375" style="7"/>
    <col min="8713" max="8713" width="9.53515625" style="7" customWidth="1"/>
    <col min="8714" max="8715" width="8.07421875" style="7" customWidth="1"/>
    <col min="8716" max="8957" width="8.84375" style="7"/>
    <col min="8958" max="8958" width="5" style="7" customWidth="1"/>
    <col min="8959" max="8959" width="4" style="7" customWidth="1"/>
    <col min="8960" max="8960" width="35.765625" style="7" customWidth="1"/>
    <col min="8961" max="8961" width="12" style="7" bestFit="1" customWidth="1"/>
    <col min="8962" max="8962" width="10.07421875" style="7" bestFit="1" customWidth="1"/>
    <col min="8963" max="8963" width="10.53515625" style="7" customWidth="1"/>
    <col min="8964" max="8964" width="8.84375" style="7"/>
    <col min="8965" max="8965" width="11" style="7" customWidth="1"/>
    <col min="8966" max="8968" width="8.84375" style="7"/>
    <col min="8969" max="8969" width="9.53515625" style="7" customWidth="1"/>
    <col min="8970" max="8971" width="8.07421875" style="7" customWidth="1"/>
    <col min="8972" max="9213" width="8.84375" style="7"/>
    <col min="9214" max="9214" width="5" style="7" customWidth="1"/>
    <col min="9215" max="9215" width="4" style="7" customWidth="1"/>
    <col min="9216" max="9216" width="35.765625" style="7" customWidth="1"/>
    <col min="9217" max="9217" width="12" style="7" bestFit="1" customWidth="1"/>
    <col min="9218" max="9218" width="10.07421875" style="7" bestFit="1" customWidth="1"/>
    <col min="9219" max="9219" width="10.53515625" style="7" customWidth="1"/>
    <col min="9220" max="9220" width="8.84375" style="7"/>
    <col min="9221" max="9221" width="11" style="7" customWidth="1"/>
    <col min="9222" max="9224" width="8.84375" style="7"/>
    <col min="9225" max="9225" width="9.53515625" style="7" customWidth="1"/>
    <col min="9226" max="9227" width="8.07421875" style="7" customWidth="1"/>
    <col min="9228" max="9469" width="8.84375" style="7"/>
    <col min="9470" max="9470" width="5" style="7" customWidth="1"/>
    <col min="9471" max="9471" width="4" style="7" customWidth="1"/>
    <col min="9472" max="9472" width="35.765625" style="7" customWidth="1"/>
    <col min="9473" max="9473" width="12" style="7" bestFit="1" customWidth="1"/>
    <col min="9474" max="9474" width="10.07421875" style="7" bestFit="1" customWidth="1"/>
    <col min="9475" max="9475" width="10.53515625" style="7" customWidth="1"/>
    <col min="9476" max="9476" width="8.84375" style="7"/>
    <col min="9477" max="9477" width="11" style="7" customWidth="1"/>
    <col min="9478" max="9480" width="8.84375" style="7"/>
    <col min="9481" max="9481" width="9.53515625" style="7" customWidth="1"/>
    <col min="9482" max="9483" width="8.07421875" style="7" customWidth="1"/>
    <col min="9484" max="9725" width="8.84375" style="7"/>
    <col min="9726" max="9726" width="5" style="7" customWidth="1"/>
    <col min="9727" max="9727" width="4" style="7" customWidth="1"/>
    <col min="9728" max="9728" width="35.765625" style="7" customWidth="1"/>
    <col min="9729" max="9729" width="12" style="7" bestFit="1" customWidth="1"/>
    <col min="9730" max="9730" width="10.07421875" style="7" bestFit="1" customWidth="1"/>
    <col min="9731" max="9731" width="10.53515625" style="7" customWidth="1"/>
    <col min="9732" max="9732" width="8.84375" style="7"/>
    <col min="9733" max="9733" width="11" style="7" customWidth="1"/>
    <col min="9734" max="9736" width="8.84375" style="7"/>
    <col min="9737" max="9737" width="9.53515625" style="7" customWidth="1"/>
    <col min="9738" max="9739" width="8.07421875" style="7" customWidth="1"/>
    <col min="9740" max="9981" width="8.84375" style="7"/>
    <col min="9982" max="9982" width="5" style="7" customWidth="1"/>
    <col min="9983" max="9983" width="4" style="7" customWidth="1"/>
    <col min="9984" max="9984" width="35.765625" style="7" customWidth="1"/>
    <col min="9985" max="9985" width="12" style="7" bestFit="1" customWidth="1"/>
    <col min="9986" max="9986" width="10.07421875" style="7" bestFit="1" customWidth="1"/>
    <col min="9987" max="9987" width="10.53515625" style="7" customWidth="1"/>
    <col min="9988" max="9988" width="8.84375" style="7"/>
    <col min="9989" max="9989" width="11" style="7" customWidth="1"/>
    <col min="9990" max="9992" width="8.84375" style="7"/>
    <col min="9993" max="9993" width="9.53515625" style="7" customWidth="1"/>
    <col min="9994" max="9995" width="8.07421875" style="7" customWidth="1"/>
    <col min="9996" max="10237" width="8.84375" style="7"/>
    <col min="10238" max="10238" width="5" style="7" customWidth="1"/>
    <col min="10239" max="10239" width="4" style="7" customWidth="1"/>
    <col min="10240" max="10240" width="35.765625" style="7" customWidth="1"/>
    <col min="10241" max="10241" width="12" style="7" bestFit="1" customWidth="1"/>
    <col min="10242" max="10242" width="10.07421875" style="7" bestFit="1" customWidth="1"/>
    <col min="10243" max="10243" width="10.53515625" style="7" customWidth="1"/>
    <col min="10244" max="10244" width="8.84375" style="7"/>
    <col min="10245" max="10245" width="11" style="7" customWidth="1"/>
    <col min="10246" max="10248" width="8.84375" style="7"/>
    <col min="10249" max="10249" width="9.53515625" style="7" customWidth="1"/>
    <col min="10250" max="10251" width="8.07421875" style="7" customWidth="1"/>
    <col min="10252" max="10493" width="8.84375" style="7"/>
    <col min="10494" max="10494" width="5" style="7" customWidth="1"/>
    <col min="10495" max="10495" width="4" style="7" customWidth="1"/>
    <col min="10496" max="10496" width="35.765625" style="7" customWidth="1"/>
    <col min="10497" max="10497" width="12" style="7" bestFit="1" customWidth="1"/>
    <col min="10498" max="10498" width="10.07421875" style="7" bestFit="1" customWidth="1"/>
    <col min="10499" max="10499" width="10.53515625" style="7" customWidth="1"/>
    <col min="10500" max="10500" width="8.84375" style="7"/>
    <col min="10501" max="10501" width="11" style="7" customWidth="1"/>
    <col min="10502" max="10504" width="8.84375" style="7"/>
    <col min="10505" max="10505" width="9.53515625" style="7" customWidth="1"/>
    <col min="10506" max="10507" width="8.07421875" style="7" customWidth="1"/>
    <col min="10508" max="10749" width="8.84375" style="7"/>
    <col min="10750" max="10750" width="5" style="7" customWidth="1"/>
    <col min="10751" max="10751" width="4" style="7" customWidth="1"/>
    <col min="10752" max="10752" width="35.765625" style="7" customWidth="1"/>
    <col min="10753" max="10753" width="12" style="7" bestFit="1" customWidth="1"/>
    <col min="10754" max="10754" width="10.07421875" style="7" bestFit="1" customWidth="1"/>
    <col min="10755" max="10755" width="10.53515625" style="7" customWidth="1"/>
    <col min="10756" max="10756" width="8.84375" style="7"/>
    <col min="10757" max="10757" width="11" style="7" customWidth="1"/>
    <col min="10758" max="10760" width="8.84375" style="7"/>
    <col min="10761" max="10761" width="9.53515625" style="7" customWidth="1"/>
    <col min="10762" max="10763" width="8.07421875" style="7" customWidth="1"/>
    <col min="10764" max="11005" width="8.84375" style="7"/>
    <col min="11006" max="11006" width="5" style="7" customWidth="1"/>
    <col min="11007" max="11007" width="4" style="7" customWidth="1"/>
    <col min="11008" max="11008" width="35.765625" style="7" customWidth="1"/>
    <col min="11009" max="11009" width="12" style="7" bestFit="1" customWidth="1"/>
    <col min="11010" max="11010" width="10.07421875" style="7" bestFit="1" customWidth="1"/>
    <col min="11011" max="11011" width="10.53515625" style="7" customWidth="1"/>
    <col min="11012" max="11012" width="8.84375" style="7"/>
    <col min="11013" max="11013" width="11" style="7" customWidth="1"/>
    <col min="11014" max="11016" width="8.84375" style="7"/>
    <col min="11017" max="11017" width="9.53515625" style="7" customWidth="1"/>
    <col min="11018" max="11019" width="8.07421875" style="7" customWidth="1"/>
    <col min="11020" max="11261" width="8.84375" style="7"/>
    <col min="11262" max="11262" width="5" style="7" customWidth="1"/>
    <col min="11263" max="11263" width="4" style="7" customWidth="1"/>
    <col min="11264" max="11264" width="35.765625" style="7" customWidth="1"/>
    <col min="11265" max="11265" width="12" style="7" bestFit="1" customWidth="1"/>
    <col min="11266" max="11266" width="10.07421875" style="7" bestFit="1" customWidth="1"/>
    <col min="11267" max="11267" width="10.53515625" style="7" customWidth="1"/>
    <col min="11268" max="11268" width="8.84375" style="7"/>
    <col min="11269" max="11269" width="11" style="7" customWidth="1"/>
    <col min="11270" max="11272" width="8.84375" style="7"/>
    <col min="11273" max="11273" width="9.53515625" style="7" customWidth="1"/>
    <col min="11274" max="11275" width="8.07421875" style="7" customWidth="1"/>
    <col min="11276" max="11517" width="8.84375" style="7"/>
    <col min="11518" max="11518" width="5" style="7" customWidth="1"/>
    <col min="11519" max="11519" width="4" style="7" customWidth="1"/>
    <col min="11520" max="11520" width="35.765625" style="7" customWidth="1"/>
    <col min="11521" max="11521" width="12" style="7" bestFit="1" customWidth="1"/>
    <col min="11522" max="11522" width="10.07421875" style="7" bestFit="1" customWidth="1"/>
    <col min="11523" max="11523" width="10.53515625" style="7" customWidth="1"/>
    <col min="11524" max="11524" width="8.84375" style="7"/>
    <col min="11525" max="11525" width="11" style="7" customWidth="1"/>
    <col min="11526" max="11528" width="8.84375" style="7"/>
    <col min="11529" max="11529" width="9.53515625" style="7" customWidth="1"/>
    <col min="11530" max="11531" width="8.07421875" style="7" customWidth="1"/>
    <col min="11532" max="11773" width="8.84375" style="7"/>
    <col min="11774" max="11774" width="5" style="7" customWidth="1"/>
    <col min="11775" max="11775" width="4" style="7" customWidth="1"/>
    <col min="11776" max="11776" width="35.765625" style="7" customWidth="1"/>
    <col min="11777" max="11777" width="12" style="7" bestFit="1" customWidth="1"/>
    <col min="11778" max="11778" width="10.07421875" style="7" bestFit="1" customWidth="1"/>
    <col min="11779" max="11779" width="10.53515625" style="7" customWidth="1"/>
    <col min="11780" max="11780" width="8.84375" style="7"/>
    <col min="11781" max="11781" width="11" style="7" customWidth="1"/>
    <col min="11782" max="11784" width="8.84375" style="7"/>
    <col min="11785" max="11785" width="9.53515625" style="7" customWidth="1"/>
    <col min="11786" max="11787" width="8.07421875" style="7" customWidth="1"/>
    <col min="11788" max="12029" width="8.84375" style="7"/>
    <col min="12030" max="12030" width="5" style="7" customWidth="1"/>
    <col min="12031" max="12031" width="4" style="7" customWidth="1"/>
    <col min="12032" max="12032" width="35.765625" style="7" customWidth="1"/>
    <col min="12033" max="12033" width="12" style="7" bestFit="1" customWidth="1"/>
    <col min="12034" max="12034" width="10.07421875" style="7" bestFit="1" customWidth="1"/>
    <col min="12035" max="12035" width="10.53515625" style="7" customWidth="1"/>
    <col min="12036" max="12036" width="8.84375" style="7"/>
    <col min="12037" max="12037" width="11" style="7" customWidth="1"/>
    <col min="12038" max="12040" width="8.84375" style="7"/>
    <col min="12041" max="12041" width="9.53515625" style="7" customWidth="1"/>
    <col min="12042" max="12043" width="8.07421875" style="7" customWidth="1"/>
    <col min="12044" max="12285" width="8.84375" style="7"/>
    <col min="12286" max="12286" width="5" style="7" customWidth="1"/>
    <col min="12287" max="12287" width="4" style="7" customWidth="1"/>
    <col min="12288" max="12288" width="35.765625" style="7" customWidth="1"/>
    <col min="12289" max="12289" width="12" style="7" bestFit="1" customWidth="1"/>
    <col min="12290" max="12290" width="10.07421875" style="7" bestFit="1" customWidth="1"/>
    <col min="12291" max="12291" width="10.53515625" style="7" customWidth="1"/>
    <col min="12292" max="12292" width="8.84375" style="7"/>
    <col min="12293" max="12293" width="11" style="7" customWidth="1"/>
    <col min="12294" max="12296" width="8.84375" style="7"/>
    <col min="12297" max="12297" width="9.53515625" style="7" customWidth="1"/>
    <col min="12298" max="12299" width="8.07421875" style="7" customWidth="1"/>
    <col min="12300" max="12541" width="8.84375" style="7"/>
    <col min="12542" max="12542" width="5" style="7" customWidth="1"/>
    <col min="12543" max="12543" width="4" style="7" customWidth="1"/>
    <col min="12544" max="12544" width="35.765625" style="7" customWidth="1"/>
    <col min="12545" max="12545" width="12" style="7" bestFit="1" customWidth="1"/>
    <col min="12546" max="12546" width="10.07421875" style="7" bestFit="1" customWidth="1"/>
    <col min="12547" max="12547" width="10.53515625" style="7" customWidth="1"/>
    <col min="12548" max="12548" width="8.84375" style="7"/>
    <col min="12549" max="12549" width="11" style="7" customWidth="1"/>
    <col min="12550" max="12552" width="8.84375" style="7"/>
    <col min="12553" max="12553" width="9.53515625" style="7" customWidth="1"/>
    <col min="12554" max="12555" width="8.07421875" style="7" customWidth="1"/>
    <col min="12556" max="12797" width="8.84375" style="7"/>
    <col min="12798" max="12798" width="5" style="7" customWidth="1"/>
    <col min="12799" max="12799" width="4" style="7" customWidth="1"/>
    <col min="12800" max="12800" width="35.765625" style="7" customWidth="1"/>
    <col min="12801" max="12801" width="12" style="7" bestFit="1" customWidth="1"/>
    <col min="12802" max="12802" width="10.07421875" style="7" bestFit="1" customWidth="1"/>
    <col min="12803" max="12803" width="10.53515625" style="7" customWidth="1"/>
    <col min="12804" max="12804" width="8.84375" style="7"/>
    <col min="12805" max="12805" width="11" style="7" customWidth="1"/>
    <col min="12806" max="12808" width="8.84375" style="7"/>
    <col min="12809" max="12809" width="9.53515625" style="7" customWidth="1"/>
    <col min="12810" max="12811" width="8.07421875" style="7" customWidth="1"/>
    <col min="12812" max="13053" width="8.84375" style="7"/>
    <col min="13054" max="13054" width="5" style="7" customWidth="1"/>
    <col min="13055" max="13055" width="4" style="7" customWidth="1"/>
    <col min="13056" max="13056" width="35.765625" style="7" customWidth="1"/>
    <col min="13057" max="13057" width="12" style="7" bestFit="1" customWidth="1"/>
    <col min="13058" max="13058" width="10.07421875" style="7" bestFit="1" customWidth="1"/>
    <col min="13059" max="13059" width="10.53515625" style="7" customWidth="1"/>
    <col min="13060" max="13060" width="8.84375" style="7"/>
    <col min="13061" max="13061" width="11" style="7" customWidth="1"/>
    <col min="13062" max="13064" width="8.84375" style="7"/>
    <col min="13065" max="13065" width="9.53515625" style="7" customWidth="1"/>
    <col min="13066" max="13067" width="8.07421875" style="7" customWidth="1"/>
    <col min="13068" max="13309" width="8.84375" style="7"/>
    <col min="13310" max="13310" width="5" style="7" customWidth="1"/>
    <col min="13311" max="13311" width="4" style="7" customWidth="1"/>
    <col min="13312" max="13312" width="35.765625" style="7" customWidth="1"/>
    <col min="13313" max="13313" width="12" style="7" bestFit="1" customWidth="1"/>
    <col min="13314" max="13314" width="10.07421875" style="7" bestFit="1" customWidth="1"/>
    <col min="13315" max="13315" width="10.53515625" style="7" customWidth="1"/>
    <col min="13316" max="13316" width="8.84375" style="7"/>
    <col min="13317" max="13317" width="11" style="7" customWidth="1"/>
    <col min="13318" max="13320" width="8.84375" style="7"/>
    <col min="13321" max="13321" width="9.53515625" style="7" customWidth="1"/>
    <col min="13322" max="13323" width="8.07421875" style="7" customWidth="1"/>
    <col min="13324" max="13565" width="8.84375" style="7"/>
    <col min="13566" max="13566" width="5" style="7" customWidth="1"/>
    <col min="13567" max="13567" width="4" style="7" customWidth="1"/>
    <col min="13568" max="13568" width="35.765625" style="7" customWidth="1"/>
    <col min="13569" max="13569" width="12" style="7" bestFit="1" customWidth="1"/>
    <col min="13570" max="13570" width="10.07421875" style="7" bestFit="1" customWidth="1"/>
    <col min="13571" max="13571" width="10.53515625" style="7" customWidth="1"/>
    <col min="13572" max="13572" width="8.84375" style="7"/>
    <col min="13573" max="13573" width="11" style="7" customWidth="1"/>
    <col min="13574" max="13576" width="8.84375" style="7"/>
    <col min="13577" max="13577" width="9.53515625" style="7" customWidth="1"/>
    <col min="13578" max="13579" width="8.07421875" style="7" customWidth="1"/>
    <col min="13580" max="13821" width="8.84375" style="7"/>
    <col min="13822" max="13822" width="5" style="7" customWidth="1"/>
    <col min="13823" max="13823" width="4" style="7" customWidth="1"/>
    <col min="13824" max="13824" width="35.765625" style="7" customWidth="1"/>
    <col min="13825" max="13825" width="12" style="7" bestFit="1" customWidth="1"/>
    <col min="13826" max="13826" width="10.07421875" style="7" bestFit="1" customWidth="1"/>
    <col min="13827" max="13827" width="10.53515625" style="7" customWidth="1"/>
    <col min="13828" max="13828" width="8.84375" style="7"/>
    <col min="13829" max="13829" width="11" style="7" customWidth="1"/>
    <col min="13830" max="13832" width="8.84375" style="7"/>
    <col min="13833" max="13833" width="9.53515625" style="7" customWidth="1"/>
    <col min="13834" max="13835" width="8.07421875" style="7" customWidth="1"/>
    <col min="13836" max="14077" width="8.84375" style="7"/>
    <col min="14078" max="14078" width="5" style="7" customWidth="1"/>
    <col min="14079" max="14079" width="4" style="7" customWidth="1"/>
    <col min="14080" max="14080" width="35.765625" style="7" customWidth="1"/>
    <col min="14081" max="14081" width="12" style="7" bestFit="1" customWidth="1"/>
    <col min="14082" max="14082" width="10.07421875" style="7" bestFit="1" customWidth="1"/>
    <col min="14083" max="14083" width="10.53515625" style="7" customWidth="1"/>
    <col min="14084" max="14084" width="8.84375" style="7"/>
    <col min="14085" max="14085" width="11" style="7" customWidth="1"/>
    <col min="14086" max="14088" width="8.84375" style="7"/>
    <col min="14089" max="14089" width="9.53515625" style="7" customWidth="1"/>
    <col min="14090" max="14091" width="8.07421875" style="7" customWidth="1"/>
    <col min="14092" max="14333" width="8.84375" style="7"/>
    <col min="14334" max="14334" width="5" style="7" customWidth="1"/>
    <col min="14335" max="14335" width="4" style="7" customWidth="1"/>
    <col min="14336" max="14336" width="35.765625" style="7" customWidth="1"/>
    <col min="14337" max="14337" width="12" style="7" bestFit="1" customWidth="1"/>
    <col min="14338" max="14338" width="10.07421875" style="7" bestFit="1" customWidth="1"/>
    <col min="14339" max="14339" width="10.53515625" style="7" customWidth="1"/>
    <col min="14340" max="14340" width="8.84375" style="7"/>
    <col min="14341" max="14341" width="11" style="7" customWidth="1"/>
    <col min="14342" max="14344" width="8.84375" style="7"/>
    <col min="14345" max="14345" width="9.53515625" style="7" customWidth="1"/>
    <col min="14346" max="14347" width="8.07421875" style="7" customWidth="1"/>
    <col min="14348" max="14589" width="8.84375" style="7"/>
    <col min="14590" max="14590" width="5" style="7" customWidth="1"/>
    <col min="14591" max="14591" width="4" style="7" customWidth="1"/>
    <col min="14592" max="14592" width="35.765625" style="7" customWidth="1"/>
    <col min="14593" max="14593" width="12" style="7" bestFit="1" customWidth="1"/>
    <col min="14594" max="14594" width="10.07421875" style="7" bestFit="1" customWidth="1"/>
    <col min="14595" max="14595" width="10.53515625" style="7" customWidth="1"/>
    <col min="14596" max="14596" width="8.84375" style="7"/>
    <col min="14597" max="14597" width="11" style="7" customWidth="1"/>
    <col min="14598" max="14600" width="8.84375" style="7"/>
    <col min="14601" max="14601" width="9.53515625" style="7" customWidth="1"/>
    <col min="14602" max="14603" width="8.07421875" style="7" customWidth="1"/>
    <col min="14604" max="14845" width="8.84375" style="7"/>
    <col min="14846" max="14846" width="5" style="7" customWidth="1"/>
    <col min="14847" max="14847" width="4" style="7" customWidth="1"/>
    <col min="14848" max="14848" width="35.765625" style="7" customWidth="1"/>
    <col min="14849" max="14849" width="12" style="7" bestFit="1" customWidth="1"/>
    <col min="14850" max="14850" width="10.07421875" style="7" bestFit="1" customWidth="1"/>
    <col min="14851" max="14851" width="10.53515625" style="7" customWidth="1"/>
    <col min="14852" max="14852" width="8.84375" style="7"/>
    <col min="14853" max="14853" width="11" style="7" customWidth="1"/>
    <col min="14854" max="14856" width="8.84375" style="7"/>
    <col min="14857" max="14857" width="9.53515625" style="7" customWidth="1"/>
    <col min="14858" max="14859" width="8.07421875" style="7" customWidth="1"/>
    <col min="14860" max="15101" width="8.84375" style="7"/>
    <col min="15102" max="15102" width="5" style="7" customWidth="1"/>
    <col min="15103" max="15103" width="4" style="7" customWidth="1"/>
    <col min="15104" max="15104" width="35.765625" style="7" customWidth="1"/>
    <col min="15105" max="15105" width="12" style="7" bestFit="1" customWidth="1"/>
    <col min="15106" max="15106" width="10.07421875" style="7" bestFit="1" customWidth="1"/>
    <col min="15107" max="15107" width="10.53515625" style="7" customWidth="1"/>
    <col min="15108" max="15108" width="8.84375" style="7"/>
    <col min="15109" max="15109" width="11" style="7" customWidth="1"/>
    <col min="15110" max="15112" width="8.84375" style="7"/>
    <col min="15113" max="15113" width="9.53515625" style="7" customWidth="1"/>
    <col min="15114" max="15115" width="8.07421875" style="7" customWidth="1"/>
    <col min="15116" max="15357" width="8.84375" style="7"/>
    <col min="15358" max="15358" width="5" style="7" customWidth="1"/>
    <col min="15359" max="15359" width="4" style="7" customWidth="1"/>
    <col min="15360" max="15360" width="35.765625" style="7" customWidth="1"/>
    <col min="15361" max="15361" width="12" style="7" bestFit="1" customWidth="1"/>
    <col min="15362" max="15362" width="10.07421875" style="7" bestFit="1" customWidth="1"/>
    <col min="15363" max="15363" width="10.53515625" style="7" customWidth="1"/>
    <col min="15364" max="15364" width="8.84375" style="7"/>
    <col min="15365" max="15365" width="11" style="7" customWidth="1"/>
    <col min="15366" max="15368" width="8.84375" style="7"/>
    <col min="15369" max="15369" width="9.53515625" style="7" customWidth="1"/>
    <col min="15370" max="15371" width="8.07421875" style="7" customWidth="1"/>
    <col min="15372" max="15613" width="8.84375" style="7"/>
    <col min="15614" max="15614" width="5" style="7" customWidth="1"/>
    <col min="15615" max="15615" width="4" style="7" customWidth="1"/>
    <col min="15616" max="15616" width="35.765625" style="7" customWidth="1"/>
    <col min="15617" max="15617" width="12" style="7" bestFit="1" customWidth="1"/>
    <col min="15618" max="15618" width="10.07421875" style="7" bestFit="1" customWidth="1"/>
    <col min="15619" max="15619" width="10.53515625" style="7" customWidth="1"/>
    <col min="15620" max="15620" width="8.84375" style="7"/>
    <col min="15621" max="15621" width="11" style="7" customWidth="1"/>
    <col min="15622" max="15624" width="8.84375" style="7"/>
    <col min="15625" max="15625" width="9.53515625" style="7" customWidth="1"/>
    <col min="15626" max="15627" width="8.07421875" style="7" customWidth="1"/>
    <col min="15628" max="15869" width="8.84375" style="7"/>
    <col min="15870" max="15870" width="5" style="7" customWidth="1"/>
    <col min="15871" max="15871" width="4" style="7" customWidth="1"/>
    <col min="15872" max="15872" width="35.765625" style="7" customWidth="1"/>
    <col min="15873" max="15873" width="12" style="7" bestFit="1" customWidth="1"/>
    <col min="15874" max="15874" width="10.07421875" style="7" bestFit="1" customWidth="1"/>
    <col min="15875" max="15875" width="10.53515625" style="7" customWidth="1"/>
    <col min="15876" max="15876" width="8.84375" style="7"/>
    <col min="15877" max="15877" width="11" style="7" customWidth="1"/>
    <col min="15878" max="15880" width="8.84375" style="7"/>
    <col min="15881" max="15881" width="9.53515625" style="7" customWidth="1"/>
    <col min="15882" max="15883" width="8.07421875" style="7" customWidth="1"/>
    <col min="15884" max="16125" width="8.84375" style="7"/>
    <col min="16126" max="16126" width="5" style="7" customWidth="1"/>
    <col min="16127" max="16127" width="4" style="7" customWidth="1"/>
    <col min="16128" max="16128" width="35.765625" style="7" customWidth="1"/>
    <col min="16129" max="16129" width="12" style="7" bestFit="1" customWidth="1"/>
    <col min="16130" max="16130" width="10.07421875" style="7" bestFit="1" customWidth="1"/>
    <col min="16131" max="16131" width="10.53515625" style="7" customWidth="1"/>
    <col min="16132" max="16132" width="8.84375" style="7"/>
    <col min="16133" max="16133" width="11" style="7" customWidth="1"/>
    <col min="16134" max="16136" width="8.84375" style="7"/>
    <col min="16137" max="16137" width="9.53515625" style="7" customWidth="1"/>
    <col min="16138" max="16139" width="8.07421875" style="7" customWidth="1"/>
    <col min="16140" max="16381" width="8.84375" style="7"/>
    <col min="16382" max="16384" width="8.765625" style="7" customWidth="1"/>
  </cols>
  <sheetData>
    <row r="1" spans="2:6" ht="21.5" thickBot="1" x14ac:dyDescent="0.55000000000000004">
      <c r="B1" s="524" t="s">
        <v>209</v>
      </c>
      <c r="C1" s="498"/>
      <c r="D1" s="498"/>
      <c r="E1" s="499"/>
      <c r="F1" s="188"/>
    </row>
    <row r="2" spans="2:6" ht="19" thickBot="1" x14ac:dyDescent="0.5">
      <c r="B2" s="525" t="s">
        <v>130</v>
      </c>
      <c r="C2" s="501"/>
      <c r="D2" s="501"/>
      <c r="E2" s="502"/>
      <c r="F2" s="13"/>
    </row>
    <row r="3" spans="2:6" ht="18.5" x14ac:dyDescent="0.45">
      <c r="B3" s="168"/>
      <c r="C3" s="12"/>
      <c r="D3" s="12"/>
      <c r="E3" s="21"/>
      <c r="F3" s="12"/>
    </row>
    <row r="4" spans="2:6" x14ac:dyDescent="0.35">
      <c r="B4" s="168"/>
      <c r="C4" s="526" t="s">
        <v>166</v>
      </c>
      <c r="D4" s="526"/>
      <c r="E4" s="256"/>
      <c r="F4" s="288"/>
    </row>
    <row r="5" spans="2:6" x14ac:dyDescent="0.35">
      <c r="B5" s="168"/>
      <c r="C5" s="526"/>
      <c r="D5" s="526"/>
      <c r="E5" s="256"/>
      <c r="F5" s="288"/>
    </row>
    <row r="6" spans="2:6" ht="16" thickBot="1" x14ac:dyDescent="0.4">
      <c r="B6" s="168"/>
      <c r="E6" s="22"/>
    </row>
    <row r="7" spans="2:6" ht="51.5" thickBot="1" x14ac:dyDescent="0.45">
      <c r="B7" s="168"/>
      <c r="C7" s="295" t="s">
        <v>162</v>
      </c>
      <c r="D7" s="296" t="s">
        <v>212</v>
      </c>
      <c r="E7" s="289"/>
      <c r="F7" s="269"/>
    </row>
    <row r="8" spans="2:6" x14ac:dyDescent="0.35">
      <c r="B8" s="168"/>
      <c r="C8" s="290" t="s">
        <v>110</v>
      </c>
      <c r="D8" s="291"/>
      <c r="E8" s="22"/>
    </row>
    <row r="9" spans="2:6" x14ac:dyDescent="0.35">
      <c r="B9" s="168"/>
      <c r="C9" s="292" t="s">
        <v>99</v>
      </c>
      <c r="D9" s="291"/>
      <c r="E9" s="22"/>
    </row>
    <row r="10" spans="2:6" x14ac:dyDescent="0.35">
      <c r="B10" s="168"/>
      <c r="C10" s="292" t="s">
        <v>100</v>
      </c>
      <c r="D10" s="291"/>
      <c r="E10" s="22"/>
    </row>
    <row r="11" spans="2:6" x14ac:dyDescent="0.35">
      <c r="B11" s="168"/>
      <c r="C11" s="292" t="s">
        <v>101</v>
      </c>
      <c r="D11" s="291"/>
      <c r="E11" s="22"/>
    </row>
    <row r="12" spans="2:6" x14ac:dyDescent="0.35">
      <c r="B12" s="168"/>
      <c r="C12" s="292" t="s">
        <v>102</v>
      </c>
      <c r="D12" s="291"/>
      <c r="E12" s="22"/>
    </row>
    <row r="13" spans="2:6" x14ac:dyDescent="0.35">
      <c r="B13" s="168"/>
      <c r="C13" s="292" t="s">
        <v>103</v>
      </c>
      <c r="D13" s="291"/>
      <c r="E13" s="22"/>
    </row>
    <row r="14" spans="2:6" x14ac:dyDescent="0.35">
      <c r="B14" s="168"/>
      <c r="C14" s="292" t="s">
        <v>104</v>
      </c>
      <c r="D14" s="291"/>
      <c r="E14" s="22"/>
    </row>
    <row r="15" spans="2:6" x14ac:dyDescent="0.35">
      <c r="B15" s="168"/>
      <c r="C15" s="292" t="s">
        <v>105</v>
      </c>
      <c r="D15" s="291"/>
      <c r="E15" s="22"/>
    </row>
    <row r="16" spans="2:6" x14ac:dyDescent="0.35">
      <c r="B16" s="168"/>
      <c r="C16" s="292" t="s">
        <v>106</v>
      </c>
      <c r="D16" s="291"/>
      <c r="E16" s="22"/>
    </row>
    <row r="17" spans="2:6" x14ac:dyDescent="0.35">
      <c r="B17" s="168"/>
      <c r="C17" s="292" t="s">
        <v>107</v>
      </c>
      <c r="D17" s="291"/>
      <c r="E17" s="22"/>
    </row>
    <row r="18" spans="2:6" x14ac:dyDescent="0.35">
      <c r="B18" s="168"/>
      <c r="C18" s="292" t="s">
        <v>108</v>
      </c>
      <c r="D18" s="291"/>
      <c r="E18" s="22"/>
    </row>
    <row r="19" spans="2:6" ht="16" thickBot="1" x14ac:dyDescent="0.4">
      <c r="B19" s="168"/>
      <c r="C19" s="293" t="s">
        <v>109</v>
      </c>
      <c r="D19" s="294"/>
      <c r="E19" s="22"/>
    </row>
    <row r="20" spans="2:6" s="6" customFormat="1" ht="19" thickBot="1" x14ac:dyDescent="0.5">
      <c r="B20" s="189"/>
      <c r="C20" s="190"/>
      <c r="D20" s="191"/>
      <c r="E20" s="192"/>
      <c r="F20" s="15"/>
    </row>
    <row r="21" spans="2:6" s="6" customFormat="1" ht="18.5" x14ac:dyDescent="0.45">
      <c r="B21" s="14"/>
    </row>
    <row r="22" spans="2:6" s="6" customFormat="1" ht="18.5" x14ac:dyDescent="0.45"/>
  </sheetData>
  <mergeCells count="3">
    <mergeCell ref="B1:E1"/>
    <mergeCell ref="B2:E2"/>
    <mergeCell ref="C4:D5"/>
  </mergeCells>
  <printOptions horizontalCentered="1"/>
  <pageMargins left="0.5" right="0.75" top="1" bottom="0.5" header="0.5" footer="0.25"/>
  <pageSetup fitToHeight="0" orientation="landscape" r:id="rId1"/>
  <headerFooter alignWithMargins="0">
    <oddFooter>&amp;C&amp;"Helv,Bold"PROPOSAL PAGE 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K17"/>
  <sheetViews>
    <sheetView showGridLines="0" zoomScaleNormal="100" workbookViewId="0">
      <selection activeCell="B1" sqref="B1:E1"/>
    </sheetView>
  </sheetViews>
  <sheetFormatPr defaultColWidth="8.765625" defaultRowHeight="15.5" x14ac:dyDescent="0.35"/>
  <cols>
    <col min="1" max="1" width="3.07421875" style="7" customWidth="1"/>
    <col min="2" max="2" width="38.765625" style="7" bestFit="1" customWidth="1"/>
    <col min="3" max="3" width="5.69140625" style="7" bestFit="1" customWidth="1"/>
    <col min="4" max="4" width="7.4609375" style="7" bestFit="1" customWidth="1"/>
    <col min="5" max="5" width="8.69140625" style="7" bestFit="1" customWidth="1"/>
    <col min="6" max="16384" width="8.765625" style="7"/>
  </cols>
  <sheetData>
    <row r="1" spans="2:11" ht="21.5" thickBot="1" x14ac:dyDescent="0.55000000000000004">
      <c r="B1" s="524" t="s">
        <v>209</v>
      </c>
      <c r="C1" s="498"/>
      <c r="D1" s="498"/>
      <c r="E1" s="499"/>
      <c r="F1" s="16"/>
      <c r="G1" s="16"/>
      <c r="H1" s="16"/>
      <c r="I1" s="16"/>
      <c r="J1" s="16"/>
      <c r="K1" s="16"/>
    </row>
    <row r="2" spans="2:11" ht="19" thickBot="1" x14ac:dyDescent="0.5">
      <c r="B2" s="525" t="s">
        <v>131</v>
      </c>
      <c r="C2" s="501"/>
      <c r="D2" s="501"/>
      <c r="E2" s="502"/>
      <c r="F2" s="13"/>
      <c r="G2" s="13"/>
      <c r="H2" s="13"/>
      <c r="I2" s="13"/>
      <c r="J2" s="13"/>
      <c r="K2" s="13"/>
    </row>
    <row r="3" spans="2:11" s="180" customFormat="1" ht="34" x14ac:dyDescent="0.4">
      <c r="B3" s="186" t="s">
        <v>111</v>
      </c>
      <c r="C3" s="187" t="s">
        <v>184</v>
      </c>
      <c r="D3" s="285" t="s">
        <v>143</v>
      </c>
      <c r="E3" s="286" t="s">
        <v>144</v>
      </c>
    </row>
    <row r="4" spans="2:11" x14ac:dyDescent="0.35">
      <c r="B4" s="168" t="s">
        <v>110</v>
      </c>
      <c r="C4" s="185"/>
      <c r="D4" s="193"/>
      <c r="E4" s="194"/>
    </row>
    <row r="5" spans="2:11" x14ac:dyDescent="0.35">
      <c r="B5" s="168" t="s">
        <v>99</v>
      </c>
      <c r="C5" s="185"/>
      <c r="D5" s="181"/>
      <c r="E5" s="195"/>
    </row>
    <row r="6" spans="2:11" x14ac:dyDescent="0.35">
      <c r="B6" s="168" t="s">
        <v>100</v>
      </c>
      <c r="C6" s="185"/>
      <c r="D6" s="181"/>
      <c r="E6" s="196"/>
    </row>
    <row r="7" spans="2:11" x14ac:dyDescent="0.35">
      <c r="B7" s="168" t="s">
        <v>101</v>
      </c>
      <c r="C7" s="185"/>
      <c r="D7" s="181"/>
      <c r="E7" s="195"/>
    </row>
    <row r="8" spans="2:11" x14ac:dyDescent="0.35">
      <c r="B8" s="168" t="s">
        <v>102</v>
      </c>
      <c r="C8" s="185"/>
      <c r="D8" s="181"/>
      <c r="E8" s="196"/>
    </row>
    <row r="9" spans="2:11" x14ac:dyDescent="0.35">
      <c r="B9" s="168" t="s">
        <v>103</v>
      </c>
      <c r="C9" s="185"/>
      <c r="D9" s="181"/>
      <c r="E9" s="195"/>
    </row>
    <row r="10" spans="2:11" x14ac:dyDescent="0.35">
      <c r="B10" s="168" t="s">
        <v>104</v>
      </c>
      <c r="C10" s="185"/>
      <c r="D10" s="181"/>
      <c r="E10" s="195"/>
    </row>
    <row r="11" spans="2:11" x14ac:dyDescent="0.35">
      <c r="B11" s="168" t="s">
        <v>105</v>
      </c>
      <c r="C11" s="185"/>
      <c r="D11" s="181"/>
      <c r="E11" s="195"/>
    </row>
    <row r="12" spans="2:11" x14ac:dyDescent="0.35">
      <c r="B12" s="168" t="s">
        <v>106</v>
      </c>
      <c r="C12" s="185"/>
      <c r="D12" s="181"/>
      <c r="E12" s="195"/>
    </row>
    <row r="13" spans="2:11" x14ac:dyDescent="0.35">
      <c r="B13" s="168" t="s">
        <v>107</v>
      </c>
      <c r="C13" s="185"/>
      <c r="D13" s="181"/>
      <c r="E13" s="195"/>
    </row>
    <row r="14" spans="2:11" x14ac:dyDescent="0.35">
      <c r="B14" s="168" t="s">
        <v>108</v>
      </c>
      <c r="C14" s="185"/>
      <c r="D14" s="181"/>
      <c r="E14" s="195"/>
    </row>
    <row r="15" spans="2:11" ht="16" thickBot="1" x14ac:dyDescent="0.4">
      <c r="B15" s="183" t="s">
        <v>109</v>
      </c>
      <c r="C15" s="197"/>
      <c r="D15" s="182"/>
      <c r="E15" s="287"/>
    </row>
    <row r="17" spans="2:2" x14ac:dyDescent="0.35">
      <c r="B17" s="7" t="s">
        <v>112</v>
      </c>
    </row>
  </sheetData>
  <mergeCells count="2">
    <mergeCell ref="B1:E1"/>
    <mergeCell ref="B2:E2"/>
  </mergeCells>
  <printOptions horizontalCentered="1"/>
  <pageMargins left="0.5" right="0.75" top="1" bottom="0.5" header="0.5" footer="0.25"/>
  <pageSetup scale="77" orientation="portrait" r:id="rId1"/>
  <headerFooter alignWithMargins="0">
    <oddFooter>&amp;C&amp;"Helv,Bold"PROPOSAL PAGE 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R38"/>
  <sheetViews>
    <sheetView showGridLines="0" zoomScaleNormal="100" workbookViewId="0">
      <selection activeCell="U34" sqref="U34"/>
    </sheetView>
  </sheetViews>
  <sheetFormatPr defaultRowHeight="15.5" x14ac:dyDescent="0.35"/>
  <cols>
    <col min="1" max="1" width="3.3046875" style="7" customWidth="1"/>
    <col min="2" max="4" width="7.69140625" style="7" bestFit="1" customWidth="1"/>
    <col min="5" max="5" width="11.4609375" style="7" bestFit="1" customWidth="1"/>
    <col min="6" max="6" width="11.765625" style="7" bestFit="1" customWidth="1"/>
    <col min="7" max="7" width="11.07421875" style="7" bestFit="1" customWidth="1"/>
    <col min="8" max="8" width="11.07421875" style="7" customWidth="1"/>
    <col min="9" max="9" width="9.3046875" style="7" bestFit="1" customWidth="1"/>
    <col min="10" max="10" width="7.3046875" style="7" bestFit="1" customWidth="1"/>
    <col min="11" max="11" width="7.53515625" style="7" bestFit="1" customWidth="1"/>
    <col min="12" max="12" width="7.3046875" style="7" bestFit="1" customWidth="1"/>
    <col min="13" max="13" width="8.53515625" style="7" bestFit="1" customWidth="1"/>
    <col min="14" max="14" width="9.4609375" style="7" bestFit="1" customWidth="1"/>
    <col min="15" max="15" width="8.69140625" style="7" bestFit="1" customWidth="1"/>
    <col min="16" max="18" width="10.53515625" style="7" bestFit="1" customWidth="1"/>
    <col min="19" max="255" width="9.23046875" style="7"/>
    <col min="256" max="256" width="3.53515625" style="7" customWidth="1"/>
    <col min="257" max="257" width="7.765625" style="7" customWidth="1"/>
    <col min="258" max="258" width="7.53515625" style="7" customWidth="1"/>
    <col min="259" max="259" width="9.4609375" style="7" customWidth="1"/>
    <col min="260" max="260" width="18.765625" style="7" customWidth="1"/>
    <col min="261" max="262" width="10" style="7" customWidth="1"/>
    <col min="263" max="271" width="9.53515625" style="7" customWidth="1"/>
    <col min="272" max="272" width="12.765625" style="7" bestFit="1" customWidth="1"/>
    <col min="273" max="273" width="10.07421875" style="7" customWidth="1"/>
    <col min="274" max="511" width="9.23046875" style="7"/>
    <col min="512" max="512" width="3.53515625" style="7" customWidth="1"/>
    <col min="513" max="513" width="7.765625" style="7" customWidth="1"/>
    <col min="514" max="514" width="7.53515625" style="7" customWidth="1"/>
    <col min="515" max="515" width="9.4609375" style="7" customWidth="1"/>
    <col min="516" max="516" width="18.765625" style="7" customWidth="1"/>
    <col min="517" max="518" width="10" style="7" customWidth="1"/>
    <col min="519" max="527" width="9.53515625" style="7" customWidth="1"/>
    <col min="528" max="528" width="12.765625" style="7" bestFit="1" customWidth="1"/>
    <col min="529" max="529" width="10.07421875" style="7" customWidth="1"/>
    <col min="530" max="767" width="9.23046875" style="7"/>
    <col min="768" max="768" width="3.53515625" style="7" customWidth="1"/>
    <col min="769" max="769" width="7.765625" style="7" customWidth="1"/>
    <col min="770" max="770" width="7.53515625" style="7" customWidth="1"/>
    <col min="771" max="771" width="9.4609375" style="7" customWidth="1"/>
    <col min="772" max="772" width="18.765625" style="7" customWidth="1"/>
    <col min="773" max="774" width="10" style="7" customWidth="1"/>
    <col min="775" max="783" width="9.53515625" style="7" customWidth="1"/>
    <col min="784" max="784" width="12.765625" style="7" bestFit="1" customWidth="1"/>
    <col min="785" max="785" width="10.07421875" style="7" customWidth="1"/>
    <col min="786" max="1023" width="9.23046875" style="7"/>
    <col min="1024" max="1024" width="3.53515625" style="7" customWidth="1"/>
    <col min="1025" max="1025" width="7.765625" style="7" customWidth="1"/>
    <col min="1026" max="1026" width="7.53515625" style="7" customWidth="1"/>
    <col min="1027" max="1027" width="9.4609375" style="7" customWidth="1"/>
    <col min="1028" max="1028" width="18.765625" style="7" customWidth="1"/>
    <col min="1029" max="1030" width="10" style="7" customWidth="1"/>
    <col min="1031" max="1039" width="9.53515625" style="7" customWidth="1"/>
    <col min="1040" max="1040" width="12.765625" style="7" bestFit="1" customWidth="1"/>
    <col min="1041" max="1041" width="10.07421875" style="7" customWidth="1"/>
    <col min="1042" max="1279" width="9.23046875" style="7"/>
    <col min="1280" max="1280" width="3.53515625" style="7" customWidth="1"/>
    <col min="1281" max="1281" width="7.765625" style="7" customWidth="1"/>
    <col min="1282" max="1282" width="7.53515625" style="7" customWidth="1"/>
    <col min="1283" max="1283" width="9.4609375" style="7" customWidth="1"/>
    <col min="1284" max="1284" width="18.765625" style="7" customWidth="1"/>
    <col min="1285" max="1286" width="10" style="7" customWidth="1"/>
    <col min="1287" max="1295" width="9.53515625" style="7" customWidth="1"/>
    <col min="1296" max="1296" width="12.765625" style="7" bestFit="1" customWidth="1"/>
    <col min="1297" max="1297" width="10.07421875" style="7" customWidth="1"/>
    <col min="1298" max="1535" width="9.23046875" style="7"/>
    <col min="1536" max="1536" width="3.53515625" style="7" customWidth="1"/>
    <col min="1537" max="1537" width="7.765625" style="7" customWidth="1"/>
    <col min="1538" max="1538" width="7.53515625" style="7" customWidth="1"/>
    <col min="1539" max="1539" width="9.4609375" style="7" customWidth="1"/>
    <col min="1540" max="1540" width="18.765625" style="7" customWidth="1"/>
    <col min="1541" max="1542" width="10" style="7" customWidth="1"/>
    <col min="1543" max="1551" width="9.53515625" style="7" customWidth="1"/>
    <col min="1552" max="1552" width="12.765625" style="7" bestFit="1" customWidth="1"/>
    <col min="1553" max="1553" width="10.07421875" style="7" customWidth="1"/>
    <col min="1554" max="1791" width="9.23046875" style="7"/>
    <col min="1792" max="1792" width="3.53515625" style="7" customWidth="1"/>
    <col min="1793" max="1793" width="7.765625" style="7" customWidth="1"/>
    <col min="1794" max="1794" width="7.53515625" style="7" customWidth="1"/>
    <col min="1795" max="1795" width="9.4609375" style="7" customWidth="1"/>
    <col min="1796" max="1796" width="18.765625" style="7" customWidth="1"/>
    <col min="1797" max="1798" width="10" style="7" customWidth="1"/>
    <col min="1799" max="1807" width="9.53515625" style="7" customWidth="1"/>
    <col min="1808" max="1808" width="12.765625" style="7" bestFit="1" customWidth="1"/>
    <col min="1809" max="1809" width="10.07421875" style="7" customWidth="1"/>
    <col min="1810" max="2047" width="9.23046875" style="7"/>
    <col min="2048" max="2048" width="3.53515625" style="7" customWidth="1"/>
    <col min="2049" max="2049" width="7.765625" style="7" customWidth="1"/>
    <col min="2050" max="2050" width="7.53515625" style="7" customWidth="1"/>
    <col min="2051" max="2051" width="9.4609375" style="7" customWidth="1"/>
    <col min="2052" max="2052" width="18.765625" style="7" customWidth="1"/>
    <col min="2053" max="2054" width="10" style="7" customWidth="1"/>
    <col min="2055" max="2063" width="9.53515625" style="7" customWidth="1"/>
    <col min="2064" max="2064" width="12.765625" style="7" bestFit="1" customWidth="1"/>
    <col min="2065" max="2065" width="10.07421875" style="7" customWidth="1"/>
    <col min="2066" max="2303" width="9.23046875" style="7"/>
    <col min="2304" max="2304" width="3.53515625" style="7" customWidth="1"/>
    <col min="2305" max="2305" width="7.765625" style="7" customWidth="1"/>
    <col min="2306" max="2306" width="7.53515625" style="7" customWidth="1"/>
    <col min="2307" max="2307" width="9.4609375" style="7" customWidth="1"/>
    <col min="2308" max="2308" width="18.765625" style="7" customWidth="1"/>
    <col min="2309" max="2310" width="10" style="7" customWidth="1"/>
    <col min="2311" max="2319" width="9.53515625" style="7" customWidth="1"/>
    <col min="2320" max="2320" width="12.765625" style="7" bestFit="1" customWidth="1"/>
    <col min="2321" max="2321" width="10.07421875" style="7" customWidth="1"/>
    <col min="2322" max="2559" width="9.23046875" style="7"/>
    <col min="2560" max="2560" width="3.53515625" style="7" customWidth="1"/>
    <col min="2561" max="2561" width="7.765625" style="7" customWidth="1"/>
    <col min="2562" max="2562" width="7.53515625" style="7" customWidth="1"/>
    <col min="2563" max="2563" width="9.4609375" style="7" customWidth="1"/>
    <col min="2564" max="2564" width="18.765625" style="7" customWidth="1"/>
    <col min="2565" max="2566" width="10" style="7" customWidth="1"/>
    <col min="2567" max="2575" width="9.53515625" style="7" customWidth="1"/>
    <col min="2576" max="2576" width="12.765625" style="7" bestFit="1" customWidth="1"/>
    <col min="2577" max="2577" width="10.07421875" style="7" customWidth="1"/>
    <col min="2578" max="2815" width="9.23046875" style="7"/>
    <col min="2816" max="2816" width="3.53515625" style="7" customWidth="1"/>
    <col min="2817" max="2817" width="7.765625" style="7" customWidth="1"/>
    <col min="2818" max="2818" width="7.53515625" style="7" customWidth="1"/>
    <col min="2819" max="2819" width="9.4609375" style="7" customWidth="1"/>
    <col min="2820" max="2820" width="18.765625" style="7" customWidth="1"/>
    <col min="2821" max="2822" width="10" style="7" customWidth="1"/>
    <col min="2823" max="2831" width="9.53515625" style="7" customWidth="1"/>
    <col min="2832" max="2832" width="12.765625" style="7" bestFit="1" customWidth="1"/>
    <col min="2833" max="2833" width="10.07421875" style="7" customWidth="1"/>
    <col min="2834" max="3071" width="9.23046875" style="7"/>
    <col min="3072" max="3072" width="3.53515625" style="7" customWidth="1"/>
    <col min="3073" max="3073" width="7.765625" style="7" customWidth="1"/>
    <col min="3074" max="3074" width="7.53515625" style="7" customWidth="1"/>
    <col min="3075" max="3075" width="9.4609375" style="7" customWidth="1"/>
    <col min="3076" max="3076" width="18.765625" style="7" customWidth="1"/>
    <col min="3077" max="3078" width="10" style="7" customWidth="1"/>
    <col min="3079" max="3087" width="9.53515625" style="7" customWidth="1"/>
    <col min="3088" max="3088" width="12.765625" style="7" bestFit="1" customWidth="1"/>
    <col min="3089" max="3089" width="10.07421875" style="7" customWidth="1"/>
    <col min="3090" max="3327" width="9.23046875" style="7"/>
    <col min="3328" max="3328" width="3.53515625" style="7" customWidth="1"/>
    <col min="3329" max="3329" width="7.765625" style="7" customWidth="1"/>
    <col min="3330" max="3330" width="7.53515625" style="7" customWidth="1"/>
    <col min="3331" max="3331" width="9.4609375" style="7" customWidth="1"/>
    <col min="3332" max="3332" width="18.765625" style="7" customWidth="1"/>
    <col min="3333" max="3334" width="10" style="7" customWidth="1"/>
    <col min="3335" max="3343" width="9.53515625" style="7" customWidth="1"/>
    <col min="3344" max="3344" width="12.765625" style="7" bestFit="1" customWidth="1"/>
    <col min="3345" max="3345" width="10.07421875" style="7" customWidth="1"/>
    <col min="3346" max="3583" width="9.23046875" style="7"/>
    <col min="3584" max="3584" width="3.53515625" style="7" customWidth="1"/>
    <col min="3585" max="3585" width="7.765625" style="7" customWidth="1"/>
    <col min="3586" max="3586" width="7.53515625" style="7" customWidth="1"/>
    <col min="3587" max="3587" width="9.4609375" style="7" customWidth="1"/>
    <col min="3588" max="3588" width="18.765625" style="7" customWidth="1"/>
    <col min="3589" max="3590" width="10" style="7" customWidth="1"/>
    <col min="3591" max="3599" width="9.53515625" style="7" customWidth="1"/>
    <col min="3600" max="3600" width="12.765625" style="7" bestFit="1" customWidth="1"/>
    <col min="3601" max="3601" width="10.07421875" style="7" customWidth="1"/>
    <col min="3602" max="3839" width="9.23046875" style="7"/>
    <col min="3840" max="3840" width="3.53515625" style="7" customWidth="1"/>
    <col min="3841" max="3841" width="7.765625" style="7" customWidth="1"/>
    <col min="3842" max="3842" width="7.53515625" style="7" customWidth="1"/>
    <col min="3843" max="3843" width="9.4609375" style="7" customWidth="1"/>
    <col min="3844" max="3844" width="18.765625" style="7" customWidth="1"/>
    <col min="3845" max="3846" width="10" style="7" customWidth="1"/>
    <col min="3847" max="3855" width="9.53515625" style="7" customWidth="1"/>
    <col min="3856" max="3856" width="12.765625" style="7" bestFit="1" customWidth="1"/>
    <col min="3857" max="3857" width="10.07421875" style="7" customWidth="1"/>
    <col min="3858" max="4095" width="9.23046875" style="7"/>
    <col min="4096" max="4096" width="3.53515625" style="7" customWidth="1"/>
    <col min="4097" max="4097" width="7.765625" style="7" customWidth="1"/>
    <col min="4098" max="4098" width="7.53515625" style="7" customWidth="1"/>
    <col min="4099" max="4099" width="9.4609375" style="7" customWidth="1"/>
    <col min="4100" max="4100" width="18.765625" style="7" customWidth="1"/>
    <col min="4101" max="4102" width="10" style="7" customWidth="1"/>
    <col min="4103" max="4111" width="9.53515625" style="7" customWidth="1"/>
    <col min="4112" max="4112" width="12.765625" style="7" bestFit="1" customWidth="1"/>
    <col min="4113" max="4113" width="10.07421875" style="7" customWidth="1"/>
    <col min="4114" max="4351" width="9.23046875" style="7"/>
    <col min="4352" max="4352" width="3.53515625" style="7" customWidth="1"/>
    <col min="4353" max="4353" width="7.765625" style="7" customWidth="1"/>
    <col min="4354" max="4354" width="7.53515625" style="7" customWidth="1"/>
    <col min="4355" max="4355" width="9.4609375" style="7" customWidth="1"/>
    <col min="4356" max="4356" width="18.765625" style="7" customWidth="1"/>
    <col min="4357" max="4358" width="10" style="7" customWidth="1"/>
    <col min="4359" max="4367" width="9.53515625" style="7" customWidth="1"/>
    <col min="4368" max="4368" width="12.765625" style="7" bestFit="1" customWidth="1"/>
    <col min="4369" max="4369" width="10.07421875" style="7" customWidth="1"/>
    <col min="4370" max="4607" width="9.23046875" style="7"/>
    <col min="4608" max="4608" width="3.53515625" style="7" customWidth="1"/>
    <col min="4609" max="4609" width="7.765625" style="7" customWidth="1"/>
    <col min="4610" max="4610" width="7.53515625" style="7" customWidth="1"/>
    <col min="4611" max="4611" width="9.4609375" style="7" customWidth="1"/>
    <col min="4612" max="4612" width="18.765625" style="7" customWidth="1"/>
    <col min="4613" max="4614" width="10" style="7" customWidth="1"/>
    <col min="4615" max="4623" width="9.53515625" style="7" customWidth="1"/>
    <col min="4624" max="4624" width="12.765625" style="7" bestFit="1" customWidth="1"/>
    <col min="4625" max="4625" width="10.07421875" style="7" customWidth="1"/>
    <col min="4626" max="4863" width="9.23046875" style="7"/>
    <col min="4864" max="4864" width="3.53515625" style="7" customWidth="1"/>
    <col min="4865" max="4865" width="7.765625" style="7" customWidth="1"/>
    <col min="4866" max="4866" width="7.53515625" style="7" customWidth="1"/>
    <col min="4867" max="4867" width="9.4609375" style="7" customWidth="1"/>
    <col min="4868" max="4868" width="18.765625" style="7" customWidth="1"/>
    <col min="4869" max="4870" width="10" style="7" customWidth="1"/>
    <col min="4871" max="4879" width="9.53515625" style="7" customWidth="1"/>
    <col min="4880" max="4880" width="12.765625" style="7" bestFit="1" customWidth="1"/>
    <col min="4881" max="4881" width="10.07421875" style="7" customWidth="1"/>
    <col min="4882" max="5119" width="9.23046875" style="7"/>
    <col min="5120" max="5120" width="3.53515625" style="7" customWidth="1"/>
    <col min="5121" max="5121" width="7.765625" style="7" customWidth="1"/>
    <col min="5122" max="5122" width="7.53515625" style="7" customWidth="1"/>
    <col min="5123" max="5123" width="9.4609375" style="7" customWidth="1"/>
    <col min="5124" max="5124" width="18.765625" style="7" customWidth="1"/>
    <col min="5125" max="5126" width="10" style="7" customWidth="1"/>
    <col min="5127" max="5135" width="9.53515625" style="7" customWidth="1"/>
    <col min="5136" max="5136" width="12.765625" style="7" bestFit="1" customWidth="1"/>
    <col min="5137" max="5137" width="10.07421875" style="7" customWidth="1"/>
    <col min="5138" max="5375" width="9.23046875" style="7"/>
    <col min="5376" max="5376" width="3.53515625" style="7" customWidth="1"/>
    <col min="5377" max="5377" width="7.765625" style="7" customWidth="1"/>
    <col min="5378" max="5378" width="7.53515625" style="7" customWidth="1"/>
    <col min="5379" max="5379" width="9.4609375" style="7" customWidth="1"/>
    <col min="5380" max="5380" width="18.765625" style="7" customWidth="1"/>
    <col min="5381" max="5382" width="10" style="7" customWidth="1"/>
    <col min="5383" max="5391" width="9.53515625" style="7" customWidth="1"/>
    <col min="5392" max="5392" width="12.765625" style="7" bestFit="1" customWidth="1"/>
    <col min="5393" max="5393" width="10.07421875" style="7" customWidth="1"/>
    <col min="5394" max="5631" width="9.23046875" style="7"/>
    <col min="5632" max="5632" width="3.53515625" style="7" customWidth="1"/>
    <col min="5633" max="5633" width="7.765625" style="7" customWidth="1"/>
    <col min="5634" max="5634" width="7.53515625" style="7" customWidth="1"/>
    <col min="5635" max="5635" width="9.4609375" style="7" customWidth="1"/>
    <col min="5636" max="5636" width="18.765625" style="7" customWidth="1"/>
    <col min="5637" max="5638" width="10" style="7" customWidth="1"/>
    <col min="5639" max="5647" width="9.53515625" style="7" customWidth="1"/>
    <col min="5648" max="5648" width="12.765625" style="7" bestFit="1" customWidth="1"/>
    <col min="5649" max="5649" width="10.07421875" style="7" customWidth="1"/>
    <col min="5650" max="5887" width="9.23046875" style="7"/>
    <col min="5888" max="5888" width="3.53515625" style="7" customWidth="1"/>
    <col min="5889" max="5889" width="7.765625" style="7" customWidth="1"/>
    <col min="5890" max="5890" width="7.53515625" style="7" customWidth="1"/>
    <col min="5891" max="5891" width="9.4609375" style="7" customWidth="1"/>
    <col min="5892" max="5892" width="18.765625" style="7" customWidth="1"/>
    <col min="5893" max="5894" width="10" style="7" customWidth="1"/>
    <col min="5895" max="5903" width="9.53515625" style="7" customWidth="1"/>
    <col min="5904" max="5904" width="12.765625" style="7" bestFit="1" customWidth="1"/>
    <col min="5905" max="5905" width="10.07421875" style="7" customWidth="1"/>
    <col min="5906" max="6143" width="9.23046875" style="7"/>
    <col min="6144" max="6144" width="3.53515625" style="7" customWidth="1"/>
    <col min="6145" max="6145" width="7.765625" style="7" customWidth="1"/>
    <col min="6146" max="6146" width="7.53515625" style="7" customWidth="1"/>
    <col min="6147" max="6147" width="9.4609375" style="7" customWidth="1"/>
    <col min="6148" max="6148" width="18.765625" style="7" customWidth="1"/>
    <col min="6149" max="6150" width="10" style="7" customWidth="1"/>
    <col min="6151" max="6159" width="9.53515625" style="7" customWidth="1"/>
    <col min="6160" max="6160" width="12.765625" style="7" bestFit="1" customWidth="1"/>
    <col min="6161" max="6161" width="10.07421875" style="7" customWidth="1"/>
    <col min="6162" max="6399" width="9.23046875" style="7"/>
    <col min="6400" max="6400" width="3.53515625" style="7" customWidth="1"/>
    <col min="6401" max="6401" width="7.765625" style="7" customWidth="1"/>
    <col min="6402" max="6402" width="7.53515625" style="7" customWidth="1"/>
    <col min="6403" max="6403" width="9.4609375" style="7" customWidth="1"/>
    <col min="6404" max="6404" width="18.765625" style="7" customWidth="1"/>
    <col min="6405" max="6406" width="10" style="7" customWidth="1"/>
    <col min="6407" max="6415" width="9.53515625" style="7" customWidth="1"/>
    <col min="6416" max="6416" width="12.765625" style="7" bestFit="1" customWidth="1"/>
    <col min="6417" max="6417" width="10.07421875" style="7" customWidth="1"/>
    <col min="6418" max="6655" width="9.23046875" style="7"/>
    <col min="6656" max="6656" width="3.53515625" style="7" customWidth="1"/>
    <col min="6657" max="6657" width="7.765625" style="7" customWidth="1"/>
    <col min="6658" max="6658" width="7.53515625" style="7" customWidth="1"/>
    <col min="6659" max="6659" width="9.4609375" style="7" customWidth="1"/>
    <col min="6660" max="6660" width="18.765625" style="7" customWidth="1"/>
    <col min="6661" max="6662" width="10" style="7" customWidth="1"/>
    <col min="6663" max="6671" width="9.53515625" style="7" customWidth="1"/>
    <col min="6672" max="6672" width="12.765625" style="7" bestFit="1" customWidth="1"/>
    <col min="6673" max="6673" width="10.07421875" style="7" customWidth="1"/>
    <col min="6674" max="6911" width="9.23046875" style="7"/>
    <col min="6912" max="6912" width="3.53515625" style="7" customWidth="1"/>
    <col min="6913" max="6913" width="7.765625" style="7" customWidth="1"/>
    <col min="6914" max="6914" width="7.53515625" style="7" customWidth="1"/>
    <col min="6915" max="6915" width="9.4609375" style="7" customWidth="1"/>
    <col min="6916" max="6916" width="18.765625" style="7" customWidth="1"/>
    <col min="6917" max="6918" width="10" style="7" customWidth="1"/>
    <col min="6919" max="6927" width="9.53515625" style="7" customWidth="1"/>
    <col min="6928" max="6928" width="12.765625" style="7" bestFit="1" customWidth="1"/>
    <col min="6929" max="6929" width="10.07421875" style="7" customWidth="1"/>
    <col min="6930" max="7167" width="9.23046875" style="7"/>
    <col min="7168" max="7168" width="3.53515625" style="7" customWidth="1"/>
    <col min="7169" max="7169" width="7.765625" style="7" customWidth="1"/>
    <col min="7170" max="7170" width="7.53515625" style="7" customWidth="1"/>
    <col min="7171" max="7171" width="9.4609375" style="7" customWidth="1"/>
    <col min="7172" max="7172" width="18.765625" style="7" customWidth="1"/>
    <col min="7173" max="7174" width="10" style="7" customWidth="1"/>
    <col min="7175" max="7183" width="9.53515625" style="7" customWidth="1"/>
    <col min="7184" max="7184" width="12.765625" style="7" bestFit="1" customWidth="1"/>
    <col min="7185" max="7185" width="10.07421875" style="7" customWidth="1"/>
    <col min="7186" max="7423" width="9.23046875" style="7"/>
    <col min="7424" max="7424" width="3.53515625" style="7" customWidth="1"/>
    <col min="7425" max="7425" width="7.765625" style="7" customWidth="1"/>
    <col min="7426" max="7426" width="7.53515625" style="7" customWidth="1"/>
    <col min="7427" max="7427" width="9.4609375" style="7" customWidth="1"/>
    <col min="7428" max="7428" width="18.765625" style="7" customWidth="1"/>
    <col min="7429" max="7430" width="10" style="7" customWidth="1"/>
    <col min="7431" max="7439" width="9.53515625" style="7" customWidth="1"/>
    <col min="7440" max="7440" width="12.765625" style="7" bestFit="1" customWidth="1"/>
    <col min="7441" max="7441" width="10.07421875" style="7" customWidth="1"/>
    <col min="7442" max="7679" width="9.23046875" style="7"/>
    <col min="7680" max="7680" width="3.53515625" style="7" customWidth="1"/>
    <col min="7681" max="7681" width="7.765625" style="7" customWidth="1"/>
    <col min="7682" max="7682" width="7.53515625" style="7" customWidth="1"/>
    <col min="7683" max="7683" width="9.4609375" style="7" customWidth="1"/>
    <col min="7684" max="7684" width="18.765625" style="7" customWidth="1"/>
    <col min="7685" max="7686" width="10" style="7" customWidth="1"/>
    <col min="7687" max="7695" width="9.53515625" style="7" customWidth="1"/>
    <col min="7696" max="7696" width="12.765625" style="7" bestFit="1" customWidth="1"/>
    <col min="7697" max="7697" width="10.07421875" style="7" customWidth="1"/>
    <col min="7698" max="7935" width="9.23046875" style="7"/>
    <col min="7936" max="7936" width="3.53515625" style="7" customWidth="1"/>
    <col min="7937" max="7937" width="7.765625" style="7" customWidth="1"/>
    <col min="7938" max="7938" width="7.53515625" style="7" customWidth="1"/>
    <col min="7939" max="7939" width="9.4609375" style="7" customWidth="1"/>
    <col min="7940" max="7940" width="18.765625" style="7" customWidth="1"/>
    <col min="7941" max="7942" width="10" style="7" customWidth="1"/>
    <col min="7943" max="7951" width="9.53515625" style="7" customWidth="1"/>
    <col min="7952" max="7952" width="12.765625" style="7" bestFit="1" customWidth="1"/>
    <col min="7953" max="7953" width="10.07421875" style="7" customWidth="1"/>
    <col min="7954" max="8191" width="9.23046875" style="7"/>
    <col min="8192" max="8192" width="3.53515625" style="7" customWidth="1"/>
    <col min="8193" max="8193" width="7.765625" style="7" customWidth="1"/>
    <col min="8194" max="8194" width="7.53515625" style="7" customWidth="1"/>
    <col min="8195" max="8195" width="9.4609375" style="7" customWidth="1"/>
    <col min="8196" max="8196" width="18.765625" style="7" customWidth="1"/>
    <col min="8197" max="8198" width="10" style="7" customWidth="1"/>
    <col min="8199" max="8207" width="9.53515625" style="7" customWidth="1"/>
    <col min="8208" max="8208" width="12.765625" style="7" bestFit="1" customWidth="1"/>
    <col min="8209" max="8209" width="10.07421875" style="7" customWidth="1"/>
    <col min="8210" max="8447" width="9.23046875" style="7"/>
    <col min="8448" max="8448" width="3.53515625" style="7" customWidth="1"/>
    <col min="8449" max="8449" width="7.765625" style="7" customWidth="1"/>
    <col min="8450" max="8450" width="7.53515625" style="7" customWidth="1"/>
    <col min="8451" max="8451" width="9.4609375" style="7" customWidth="1"/>
    <col min="8452" max="8452" width="18.765625" style="7" customWidth="1"/>
    <col min="8453" max="8454" width="10" style="7" customWidth="1"/>
    <col min="8455" max="8463" width="9.53515625" style="7" customWidth="1"/>
    <col min="8464" max="8464" width="12.765625" style="7" bestFit="1" customWidth="1"/>
    <col min="8465" max="8465" width="10.07421875" style="7" customWidth="1"/>
    <col min="8466" max="8703" width="9.23046875" style="7"/>
    <col min="8704" max="8704" width="3.53515625" style="7" customWidth="1"/>
    <col min="8705" max="8705" width="7.765625" style="7" customWidth="1"/>
    <col min="8706" max="8706" width="7.53515625" style="7" customWidth="1"/>
    <col min="8707" max="8707" width="9.4609375" style="7" customWidth="1"/>
    <col min="8708" max="8708" width="18.765625" style="7" customWidth="1"/>
    <col min="8709" max="8710" width="10" style="7" customWidth="1"/>
    <col min="8711" max="8719" width="9.53515625" style="7" customWidth="1"/>
    <col min="8720" max="8720" width="12.765625" style="7" bestFit="1" customWidth="1"/>
    <col min="8721" max="8721" width="10.07421875" style="7" customWidth="1"/>
    <col min="8722" max="8959" width="9.23046875" style="7"/>
    <col min="8960" max="8960" width="3.53515625" style="7" customWidth="1"/>
    <col min="8961" max="8961" width="7.765625" style="7" customWidth="1"/>
    <col min="8962" max="8962" width="7.53515625" style="7" customWidth="1"/>
    <col min="8963" max="8963" width="9.4609375" style="7" customWidth="1"/>
    <col min="8964" max="8964" width="18.765625" style="7" customWidth="1"/>
    <col min="8965" max="8966" width="10" style="7" customWidth="1"/>
    <col min="8967" max="8975" width="9.53515625" style="7" customWidth="1"/>
    <col min="8976" max="8976" width="12.765625" style="7" bestFit="1" customWidth="1"/>
    <col min="8977" max="8977" width="10.07421875" style="7" customWidth="1"/>
    <col min="8978" max="9215" width="9.23046875" style="7"/>
    <col min="9216" max="9216" width="3.53515625" style="7" customWidth="1"/>
    <col min="9217" max="9217" width="7.765625" style="7" customWidth="1"/>
    <col min="9218" max="9218" width="7.53515625" style="7" customWidth="1"/>
    <col min="9219" max="9219" width="9.4609375" style="7" customWidth="1"/>
    <col min="9220" max="9220" width="18.765625" style="7" customWidth="1"/>
    <col min="9221" max="9222" width="10" style="7" customWidth="1"/>
    <col min="9223" max="9231" width="9.53515625" style="7" customWidth="1"/>
    <col min="9232" max="9232" width="12.765625" style="7" bestFit="1" customWidth="1"/>
    <col min="9233" max="9233" width="10.07421875" style="7" customWidth="1"/>
    <col min="9234" max="9471" width="9.23046875" style="7"/>
    <col min="9472" max="9472" width="3.53515625" style="7" customWidth="1"/>
    <col min="9473" max="9473" width="7.765625" style="7" customWidth="1"/>
    <col min="9474" max="9474" width="7.53515625" style="7" customWidth="1"/>
    <col min="9475" max="9475" width="9.4609375" style="7" customWidth="1"/>
    <col min="9476" max="9476" width="18.765625" style="7" customWidth="1"/>
    <col min="9477" max="9478" width="10" style="7" customWidth="1"/>
    <col min="9479" max="9487" width="9.53515625" style="7" customWidth="1"/>
    <col min="9488" max="9488" width="12.765625" style="7" bestFit="1" customWidth="1"/>
    <col min="9489" max="9489" width="10.07421875" style="7" customWidth="1"/>
    <col min="9490" max="9727" width="9.23046875" style="7"/>
    <col min="9728" max="9728" width="3.53515625" style="7" customWidth="1"/>
    <col min="9729" max="9729" width="7.765625" style="7" customWidth="1"/>
    <col min="9730" max="9730" width="7.53515625" style="7" customWidth="1"/>
    <col min="9731" max="9731" width="9.4609375" style="7" customWidth="1"/>
    <col min="9732" max="9732" width="18.765625" style="7" customWidth="1"/>
    <col min="9733" max="9734" width="10" style="7" customWidth="1"/>
    <col min="9735" max="9743" width="9.53515625" style="7" customWidth="1"/>
    <col min="9744" max="9744" width="12.765625" style="7" bestFit="1" customWidth="1"/>
    <col min="9745" max="9745" width="10.07421875" style="7" customWidth="1"/>
    <col min="9746" max="9983" width="9.23046875" style="7"/>
    <col min="9984" max="9984" width="3.53515625" style="7" customWidth="1"/>
    <col min="9985" max="9985" width="7.765625" style="7" customWidth="1"/>
    <col min="9986" max="9986" width="7.53515625" style="7" customWidth="1"/>
    <col min="9987" max="9987" width="9.4609375" style="7" customWidth="1"/>
    <col min="9988" max="9988" width="18.765625" style="7" customWidth="1"/>
    <col min="9989" max="9990" width="10" style="7" customWidth="1"/>
    <col min="9991" max="9999" width="9.53515625" style="7" customWidth="1"/>
    <col min="10000" max="10000" width="12.765625" style="7" bestFit="1" customWidth="1"/>
    <col min="10001" max="10001" width="10.07421875" style="7" customWidth="1"/>
    <col min="10002" max="10239" width="9.23046875" style="7"/>
    <col min="10240" max="10240" width="3.53515625" style="7" customWidth="1"/>
    <col min="10241" max="10241" width="7.765625" style="7" customWidth="1"/>
    <col min="10242" max="10242" width="7.53515625" style="7" customWidth="1"/>
    <col min="10243" max="10243" width="9.4609375" style="7" customWidth="1"/>
    <col min="10244" max="10244" width="18.765625" style="7" customWidth="1"/>
    <col min="10245" max="10246" width="10" style="7" customWidth="1"/>
    <col min="10247" max="10255" width="9.53515625" style="7" customWidth="1"/>
    <col min="10256" max="10256" width="12.765625" style="7" bestFit="1" customWidth="1"/>
    <col min="10257" max="10257" width="10.07421875" style="7" customWidth="1"/>
    <col min="10258" max="10495" width="9.23046875" style="7"/>
    <col min="10496" max="10496" width="3.53515625" style="7" customWidth="1"/>
    <col min="10497" max="10497" width="7.765625" style="7" customWidth="1"/>
    <col min="10498" max="10498" width="7.53515625" style="7" customWidth="1"/>
    <col min="10499" max="10499" width="9.4609375" style="7" customWidth="1"/>
    <col min="10500" max="10500" width="18.765625" style="7" customWidth="1"/>
    <col min="10501" max="10502" width="10" style="7" customWidth="1"/>
    <col min="10503" max="10511" width="9.53515625" style="7" customWidth="1"/>
    <col min="10512" max="10512" width="12.765625" style="7" bestFit="1" customWidth="1"/>
    <col min="10513" max="10513" width="10.07421875" style="7" customWidth="1"/>
    <col min="10514" max="10751" width="9.23046875" style="7"/>
    <col min="10752" max="10752" width="3.53515625" style="7" customWidth="1"/>
    <col min="10753" max="10753" width="7.765625" style="7" customWidth="1"/>
    <col min="10754" max="10754" width="7.53515625" style="7" customWidth="1"/>
    <col min="10755" max="10755" width="9.4609375" style="7" customWidth="1"/>
    <col min="10756" max="10756" width="18.765625" style="7" customWidth="1"/>
    <col min="10757" max="10758" width="10" style="7" customWidth="1"/>
    <col min="10759" max="10767" width="9.53515625" style="7" customWidth="1"/>
    <col min="10768" max="10768" width="12.765625" style="7" bestFit="1" customWidth="1"/>
    <col min="10769" max="10769" width="10.07421875" style="7" customWidth="1"/>
    <col min="10770" max="11007" width="9.23046875" style="7"/>
    <col min="11008" max="11008" width="3.53515625" style="7" customWidth="1"/>
    <col min="11009" max="11009" width="7.765625" style="7" customWidth="1"/>
    <col min="11010" max="11010" width="7.53515625" style="7" customWidth="1"/>
    <col min="11011" max="11011" width="9.4609375" style="7" customWidth="1"/>
    <col min="11012" max="11012" width="18.765625" style="7" customWidth="1"/>
    <col min="11013" max="11014" width="10" style="7" customWidth="1"/>
    <col min="11015" max="11023" width="9.53515625" style="7" customWidth="1"/>
    <col min="11024" max="11024" width="12.765625" style="7" bestFit="1" customWidth="1"/>
    <col min="11025" max="11025" width="10.07421875" style="7" customWidth="1"/>
    <col min="11026" max="11263" width="9.23046875" style="7"/>
    <col min="11264" max="11264" width="3.53515625" style="7" customWidth="1"/>
    <col min="11265" max="11265" width="7.765625" style="7" customWidth="1"/>
    <col min="11266" max="11266" width="7.53515625" style="7" customWidth="1"/>
    <col min="11267" max="11267" width="9.4609375" style="7" customWidth="1"/>
    <col min="11268" max="11268" width="18.765625" style="7" customWidth="1"/>
    <col min="11269" max="11270" width="10" style="7" customWidth="1"/>
    <col min="11271" max="11279" width="9.53515625" style="7" customWidth="1"/>
    <col min="11280" max="11280" width="12.765625" style="7" bestFit="1" customWidth="1"/>
    <col min="11281" max="11281" width="10.07421875" style="7" customWidth="1"/>
    <col min="11282" max="11519" width="9.23046875" style="7"/>
    <col min="11520" max="11520" width="3.53515625" style="7" customWidth="1"/>
    <col min="11521" max="11521" width="7.765625" style="7" customWidth="1"/>
    <col min="11522" max="11522" width="7.53515625" style="7" customWidth="1"/>
    <col min="11523" max="11523" width="9.4609375" style="7" customWidth="1"/>
    <col min="11524" max="11524" width="18.765625" style="7" customWidth="1"/>
    <col min="11525" max="11526" width="10" style="7" customWidth="1"/>
    <col min="11527" max="11535" width="9.53515625" style="7" customWidth="1"/>
    <col min="11536" max="11536" width="12.765625" style="7" bestFit="1" customWidth="1"/>
    <col min="11537" max="11537" width="10.07421875" style="7" customWidth="1"/>
    <col min="11538" max="11775" width="9.23046875" style="7"/>
    <col min="11776" max="11776" width="3.53515625" style="7" customWidth="1"/>
    <col min="11777" max="11777" width="7.765625" style="7" customWidth="1"/>
    <col min="11778" max="11778" width="7.53515625" style="7" customWidth="1"/>
    <col min="11779" max="11779" width="9.4609375" style="7" customWidth="1"/>
    <col min="11780" max="11780" width="18.765625" style="7" customWidth="1"/>
    <col min="11781" max="11782" width="10" style="7" customWidth="1"/>
    <col min="11783" max="11791" width="9.53515625" style="7" customWidth="1"/>
    <col min="11792" max="11792" width="12.765625" style="7" bestFit="1" customWidth="1"/>
    <col min="11793" max="11793" width="10.07421875" style="7" customWidth="1"/>
    <col min="11794" max="12031" width="9.23046875" style="7"/>
    <col min="12032" max="12032" width="3.53515625" style="7" customWidth="1"/>
    <col min="12033" max="12033" width="7.765625" style="7" customWidth="1"/>
    <col min="12034" max="12034" width="7.53515625" style="7" customWidth="1"/>
    <col min="12035" max="12035" width="9.4609375" style="7" customWidth="1"/>
    <col min="12036" max="12036" width="18.765625" style="7" customWidth="1"/>
    <col min="12037" max="12038" width="10" style="7" customWidth="1"/>
    <col min="12039" max="12047" width="9.53515625" style="7" customWidth="1"/>
    <col min="12048" max="12048" width="12.765625" style="7" bestFit="1" customWidth="1"/>
    <col min="12049" max="12049" width="10.07421875" style="7" customWidth="1"/>
    <col min="12050" max="12287" width="9.23046875" style="7"/>
    <col min="12288" max="12288" width="3.53515625" style="7" customWidth="1"/>
    <col min="12289" max="12289" width="7.765625" style="7" customWidth="1"/>
    <col min="12290" max="12290" width="7.53515625" style="7" customWidth="1"/>
    <col min="12291" max="12291" width="9.4609375" style="7" customWidth="1"/>
    <col min="12292" max="12292" width="18.765625" style="7" customWidth="1"/>
    <col min="12293" max="12294" width="10" style="7" customWidth="1"/>
    <col min="12295" max="12303" width="9.53515625" style="7" customWidth="1"/>
    <col min="12304" max="12304" width="12.765625" style="7" bestFit="1" customWidth="1"/>
    <col min="12305" max="12305" width="10.07421875" style="7" customWidth="1"/>
    <col min="12306" max="12543" width="9.23046875" style="7"/>
    <col min="12544" max="12544" width="3.53515625" style="7" customWidth="1"/>
    <col min="12545" max="12545" width="7.765625" style="7" customWidth="1"/>
    <col min="12546" max="12546" width="7.53515625" style="7" customWidth="1"/>
    <col min="12547" max="12547" width="9.4609375" style="7" customWidth="1"/>
    <col min="12548" max="12548" width="18.765625" style="7" customWidth="1"/>
    <col min="12549" max="12550" width="10" style="7" customWidth="1"/>
    <col min="12551" max="12559" width="9.53515625" style="7" customWidth="1"/>
    <col min="12560" max="12560" width="12.765625" style="7" bestFit="1" customWidth="1"/>
    <col min="12561" max="12561" width="10.07421875" style="7" customWidth="1"/>
    <col min="12562" max="12799" width="9.23046875" style="7"/>
    <col min="12800" max="12800" width="3.53515625" style="7" customWidth="1"/>
    <col min="12801" max="12801" width="7.765625" style="7" customWidth="1"/>
    <col min="12802" max="12802" width="7.53515625" style="7" customWidth="1"/>
    <col min="12803" max="12803" width="9.4609375" style="7" customWidth="1"/>
    <col min="12804" max="12804" width="18.765625" style="7" customWidth="1"/>
    <col min="12805" max="12806" width="10" style="7" customWidth="1"/>
    <col min="12807" max="12815" width="9.53515625" style="7" customWidth="1"/>
    <col min="12816" max="12816" width="12.765625" style="7" bestFit="1" customWidth="1"/>
    <col min="12817" max="12817" width="10.07421875" style="7" customWidth="1"/>
    <col min="12818" max="13055" width="9.23046875" style="7"/>
    <col min="13056" max="13056" width="3.53515625" style="7" customWidth="1"/>
    <col min="13057" max="13057" width="7.765625" style="7" customWidth="1"/>
    <col min="13058" max="13058" width="7.53515625" style="7" customWidth="1"/>
    <col min="13059" max="13059" width="9.4609375" style="7" customWidth="1"/>
    <col min="13060" max="13060" width="18.765625" style="7" customWidth="1"/>
    <col min="13061" max="13062" width="10" style="7" customWidth="1"/>
    <col min="13063" max="13071" width="9.53515625" style="7" customWidth="1"/>
    <col min="13072" max="13072" width="12.765625" style="7" bestFit="1" customWidth="1"/>
    <col min="13073" max="13073" width="10.07421875" style="7" customWidth="1"/>
    <col min="13074" max="13311" width="9.23046875" style="7"/>
    <col min="13312" max="13312" width="3.53515625" style="7" customWidth="1"/>
    <col min="13313" max="13313" width="7.765625" style="7" customWidth="1"/>
    <col min="13314" max="13314" width="7.53515625" style="7" customWidth="1"/>
    <col min="13315" max="13315" width="9.4609375" style="7" customWidth="1"/>
    <col min="13316" max="13316" width="18.765625" style="7" customWidth="1"/>
    <col min="13317" max="13318" width="10" style="7" customWidth="1"/>
    <col min="13319" max="13327" width="9.53515625" style="7" customWidth="1"/>
    <col min="13328" max="13328" width="12.765625" style="7" bestFit="1" customWidth="1"/>
    <col min="13329" max="13329" width="10.07421875" style="7" customWidth="1"/>
    <col min="13330" max="13567" width="9.23046875" style="7"/>
    <col min="13568" max="13568" width="3.53515625" style="7" customWidth="1"/>
    <col min="13569" max="13569" width="7.765625" style="7" customWidth="1"/>
    <col min="13570" max="13570" width="7.53515625" style="7" customWidth="1"/>
    <col min="13571" max="13571" width="9.4609375" style="7" customWidth="1"/>
    <col min="13572" max="13572" width="18.765625" style="7" customWidth="1"/>
    <col min="13573" max="13574" width="10" style="7" customWidth="1"/>
    <col min="13575" max="13583" width="9.53515625" style="7" customWidth="1"/>
    <col min="13584" max="13584" width="12.765625" style="7" bestFit="1" customWidth="1"/>
    <col min="13585" max="13585" width="10.07421875" style="7" customWidth="1"/>
    <col min="13586" max="13823" width="9.23046875" style="7"/>
    <col min="13824" max="13824" width="3.53515625" style="7" customWidth="1"/>
    <col min="13825" max="13825" width="7.765625" style="7" customWidth="1"/>
    <col min="13826" max="13826" width="7.53515625" style="7" customWidth="1"/>
    <col min="13827" max="13827" width="9.4609375" style="7" customWidth="1"/>
    <col min="13828" max="13828" width="18.765625" style="7" customWidth="1"/>
    <col min="13829" max="13830" width="10" style="7" customWidth="1"/>
    <col min="13831" max="13839" width="9.53515625" style="7" customWidth="1"/>
    <col min="13840" max="13840" width="12.765625" style="7" bestFit="1" customWidth="1"/>
    <col min="13841" max="13841" width="10.07421875" style="7" customWidth="1"/>
    <col min="13842" max="14079" width="9.23046875" style="7"/>
    <col min="14080" max="14080" width="3.53515625" style="7" customWidth="1"/>
    <col min="14081" max="14081" width="7.765625" style="7" customWidth="1"/>
    <col min="14082" max="14082" width="7.53515625" style="7" customWidth="1"/>
    <col min="14083" max="14083" width="9.4609375" style="7" customWidth="1"/>
    <col min="14084" max="14084" width="18.765625" style="7" customWidth="1"/>
    <col min="14085" max="14086" width="10" style="7" customWidth="1"/>
    <col min="14087" max="14095" width="9.53515625" style="7" customWidth="1"/>
    <col min="14096" max="14096" width="12.765625" style="7" bestFit="1" customWidth="1"/>
    <col min="14097" max="14097" width="10.07421875" style="7" customWidth="1"/>
    <col min="14098" max="14335" width="9.23046875" style="7"/>
    <col min="14336" max="14336" width="3.53515625" style="7" customWidth="1"/>
    <col min="14337" max="14337" width="7.765625" style="7" customWidth="1"/>
    <col min="14338" max="14338" width="7.53515625" style="7" customWidth="1"/>
    <col min="14339" max="14339" width="9.4609375" style="7" customWidth="1"/>
    <col min="14340" max="14340" width="18.765625" style="7" customWidth="1"/>
    <col min="14341" max="14342" width="10" style="7" customWidth="1"/>
    <col min="14343" max="14351" width="9.53515625" style="7" customWidth="1"/>
    <col min="14352" max="14352" width="12.765625" style="7" bestFit="1" customWidth="1"/>
    <col min="14353" max="14353" width="10.07421875" style="7" customWidth="1"/>
    <col min="14354" max="14591" width="9.23046875" style="7"/>
    <col min="14592" max="14592" width="3.53515625" style="7" customWidth="1"/>
    <col min="14593" max="14593" width="7.765625" style="7" customWidth="1"/>
    <col min="14594" max="14594" width="7.53515625" style="7" customWidth="1"/>
    <col min="14595" max="14595" width="9.4609375" style="7" customWidth="1"/>
    <col min="14596" max="14596" width="18.765625" style="7" customWidth="1"/>
    <col min="14597" max="14598" width="10" style="7" customWidth="1"/>
    <col min="14599" max="14607" width="9.53515625" style="7" customWidth="1"/>
    <col min="14608" max="14608" width="12.765625" style="7" bestFit="1" customWidth="1"/>
    <col min="14609" max="14609" width="10.07421875" style="7" customWidth="1"/>
    <col min="14610" max="14847" width="9.23046875" style="7"/>
    <col min="14848" max="14848" width="3.53515625" style="7" customWidth="1"/>
    <col min="14849" max="14849" width="7.765625" style="7" customWidth="1"/>
    <col min="14850" max="14850" width="7.53515625" style="7" customWidth="1"/>
    <col min="14851" max="14851" width="9.4609375" style="7" customWidth="1"/>
    <col min="14852" max="14852" width="18.765625" style="7" customWidth="1"/>
    <col min="14853" max="14854" width="10" style="7" customWidth="1"/>
    <col min="14855" max="14863" width="9.53515625" style="7" customWidth="1"/>
    <col min="14864" max="14864" width="12.765625" style="7" bestFit="1" customWidth="1"/>
    <col min="14865" max="14865" width="10.07421875" style="7" customWidth="1"/>
    <col min="14866" max="15103" width="9.23046875" style="7"/>
    <col min="15104" max="15104" width="3.53515625" style="7" customWidth="1"/>
    <col min="15105" max="15105" width="7.765625" style="7" customWidth="1"/>
    <col min="15106" max="15106" width="7.53515625" style="7" customWidth="1"/>
    <col min="15107" max="15107" width="9.4609375" style="7" customWidth="1"/>
    <col min="15108" max="15108" width="18.765625" style="7" customWidth="1"/>
    <col min="15109" max="15110" width="10" style="7" customWidth="1"/>
    <col min="15111" max="15119" width="9.53515625" style="7" customWidth="1"/>
    <col min="15120" max="15120" width="12.765625" style="7" bestFit="1" customWidth="1"/>
    <col min="15121" max="15121" width="10.07421875" style="7" customWidth="1"/>
    <col min="15122" max="15359" width="9.23046875" style="7"/>
    <col min="15360" max="15360" width="3.53515625" style="7" customWidth="1"/>
    <col min="15361" max="15361" width="7.765625" style="7" customWidth="1"/>
    <col min="15362" max="15362" width="7.53515625" style="7" customWidth="1"/>
    <col min="15363" max="15363" width="9.4609375" style="7" customWidth="1"/>
    <col min="15364" max="15364" width="18.765625" style="7" customWidth="1"/>
    <col min="15365" max="15366" width="10" style="7" customWidth="1"/>
    <col min="15367" max="15375" width="9.53515625" style="7" customWidth="1"/>
    <col min="15376" max="15376" width="12.765625" style="7" bestFit="1" customWidth="1"/>
    <col min="15377" max="15377" width="10.07421875" style="7" customWidth="1"/>
    <col min="15378" max="15615" width="9.23046875" style="7"/>
    <col min="15616" max="15616" width="3.53515625" style="7" customWidth="1"/>
    <col min="15617" max="15617" width="7.765625" style="7" customWidth="1"/>
    <col min="15618" max="15618" width="7.53515625" style="7" customWidth="1"/>
    <col min="15619" max="15619" width="9.4609375" style="7" customWidth="1"/>
    <col min="15620" max="15620" width="18.765625" style="7" customWidth="1"/>
    <col min="15621" max="15622" width="10" style="7" customWidth="1"/>
    <col min="15623" max="15631" width="9.53515625" style="7" customWidth="1"/>
    <col min="15632" max="15632" width="12.765625" style="7" bestFit="1" customWidth="1"/>
    <col min="15633" max="15633" width="10.07421875" style="7" customWidth="1"/>
    <col min="15634" max="15871" width="9.23046875" style="7"/>
    <col min="15872" max="15872" width="3.53515625" style="7" customWidth="1"/>
    <col min="15873" max="15873" width="7.765625" style="7" customWidth="1"/>
    <col min="15874" max="15874" width="7.53515625" style="7" customWidth="1"/>
    <col min="15875" max="15875" width="9.4609375" style="7" customWidth="1"/>
    <col min="15876" max="15876" width="18.765625" style="7" customWidth="1"/>
    <col min="15877" max="15878" width="10" style="7" customWidth="1"/>
    <col min="15879" max="15887" width="9.53515625" style="7" customWidth="1"/>
    <col min="15888" max="15888" width="12.765625" style="7" bestFit="1" customWidth="1"/>
    <col min="15889" max="15889" width="10.07421875" style="7" customWidth="1"/>
    <col min="15890" max="16127" width="9.23046875" style="7"/>
    <col min="16128" max="16128" width="3.53515625" style="7" customWidth="1"/>
    <col min="16129" max="16129" width="7.765625" style="7" customWidth="1"/>
    <col min="16130" max="16130" width="7.53515625" style="7" customWidth="1"/>
    <col min="16131" max="16131" width="9.4609375" style="7" customWidth="1"/>
    <col min="16132" max="16132" width="18.765625" style="7" customWidth="1"/>
    <col min="16133" max="16134" width="10" style="7" customWidth="1"/>
    <col min="16135" max="16143" width="9.53515625" style="7" customWidth="1"/>
    <col min="16144" max="16144" width="12.765625" style="7" bestFit="1" customWidth="1"/>
    <col min="16145" max="16145" width="10.07421875" style="7" customWidth="1"/>
    <col min="16146" max="16384" width="9.23046875" style="7"/>
  </cols>
  <sheetData>
    <row r="1" spans="2:18" s="2" customFormat="1" ht="21.65" customHeight="1" thickBot="1" x14ac:dyDescent="0.55000000000000004">
      <c r="B1" s="517" t="s">
        <v>2250</v>
      </c>
      <c r="C1" s="518"/>
      <c r="D1" s="518"/>
      <c r="E1" s="518"/>
      <c r="F1" s="518"/>
      <c r="G1" s="518"/>
      <c r="H1" s="518"/>
      <c r="I1" s="518"/>
      <c r="J1" s="518"/>
      <c r="K1" s="518"/>
      <c r="L1" s="518"/>
      <c r="M1" s="518"/>
      <c r="N1" s="518"/>
      <c r="O1" s="518"/>
      <c r="P1" s="518"/>
      <c r="Q1" s="518"/>
      <c r="R1" s="519"/>
    </row>
    <row r="2" spans="2:18" s="2" customFormat="1" ht="19" thickBot="1" x14ac:dyDescent="0.5">
      <c r="B2" s="520" t="s">
        <v>58</v>
      </c>
      <c r="C2" s="521"/>
      <c r="D2" s="521"/>
      <c r="E2" s="521"/>
      <c r="F2" s="521"/>
      <c r="G2" s="521"/>
      <c r="H2" s="521"/>
      <c r="I2" s="521"/>
      <c r="J2" s="521"/>
      <c r="K2" s="521"/>
      <c r="L2" s="521"/>
      <c r="M2" s="521"/>
      <c r="N2" s="521"/>
      <c r="O2" s="521"/>
      <c r="P2" s="521"/>
      <c r="Q2" s="521"/>
      <c r="R2" s="522"/>
    </row>
    <row r="3" spans="2:18" x14ac:dyDescent="0.35">
      <c r="B3" s="168"/>
      <c r="E3" s="8"/>
      <c r="R3" s="22"/>
    </row>
    <row r="4" spans="2:18" x14ac:dyDescent="0.35">
      <c r="B4" s="168"/>
      <c r="E4" s="7" t="s">
        <v>34</v>
      </c>
      <c r="Q4" s="336"/>
      <c r="R4" s="22"/>
    </row>
    <row r="5" spans="2:18" x14ac:dyDescent="0.35">
      <c r="B5" s="168"/>
      <c r="E5" s="277" t="s">
        <v>35</v>
      </c>
      <c r="F5" s="277"/>
      <c r="G5" s="277"/>
      <c r="H5" s="277"/>
      <c r="I5" s="277"/>
      <c r="J5" s="277"/>
      <c r="K5" s="277"/>
      <c r="L5" s="277"/>
      <c r="M5" s="277"/>
      <c r="N5" s="277"/>
      <c r="O5" s="277"/>
      <c r="P5" s="277"/>
      <c r="Q5" s="337"/>
      <c r="R5" s="22"/>
    </row>
    <row r="6" spans="2:18" x14ac:dyDescent="0.35">
      <c r="B6" s="168"/>
      <c r="E6" s="277" t="s">
        <v>186</v>
      </c>
      <c r="F6" s="277"/>
      <c r="G6" s="277"/>
      <c r="H6" s="277"/>
      <c r="I6" s="277"/>
      <c r="J6" s="277"/>
      <c r="K6" s="277"/>
      <c r="L6" s="277"/>
      <c r="M6" s="277"/>
      <c r="N6" s="277"/>
      <c r="Q6" s="336"/>
      <c r="R6" s="22"/>
    </row>
    <row r="7" spans="2:18" x14ac:dyDescent="0.35">
      <c r="B7" s="168"/>
      <c r="E7" s="277" t="s">
        <v>2252</v>
      </c>
      <c r="F7" s="277"/>
      <c r="G7" s="277"/>
      <c r="H7" s="277"/>
      <c r="I7" s="277"/>
      <c r="J7" s="277"/>
      <c r="K7" s="277"/>
      <c r="L7" s="277"/>
      <c r="M7" s="277"/>
      <c r="N7" s="277"/>
      <c r="O7" s="277"/>
      <c r="Q7" s="336"/>
      <c r="R7" s="22"/>
    </row>
    <row r="8" spans="2:18" x14ac:dyDescent="0.35">
      <c r="B8" s="168"/>
      <c r="E8" s="277" t="s">
        <v>36</v>
      </c>
      <c r="F8" s="277"/>
      <c r="G8" s="277"/>
      <c r="H8" s="277"/>
      <c r="I8" s="277"/>
      <c r="J8" s="277"/>
      <c r="Q8" s="336"/>
      <c r="R8" s="22"/>
    </row>
    <row r="9" spans="2:18" x14ac:dyDescent="0.35">
      <c r="B9" s="168"/>
      <c r="E9" s="277" t="s">
        <v>37</v>
      </c>
      <c r="F9" s="277"/>
      <c r="G9" s="277"/>
      <c r="H9" s="277"/>
      <c r="I9" s="277"/>
      <c r="R9" s="22"/>
    </row>
    <row r="10" spans="2:18" x14ac:dyDescent="0.35">
      <c r="B10" s="168"/>
      <c r="E10" s="527" t="s">
        <v>185</v>
      </c>
      <c r="F10" s="527"/>
      <c r="G10" s="527"/>
      <c r="H10" s="277"/>
      <c r="R10" s="22"/>
    </row>
    <row r="11" spans="2:18" x14ac:dyDescent="0.35">
      <c r="B11" s="168"/>
      <c r="R11" s="22"/>
    </row>
    <row r="12" spans="2:18" x14ac:dyDescent="0.35">
      <c r="B12" s="168"/>
      <c r="E12" s="528" t="s">
        <v>38</v>
      </c>
      <c r="F12" s="528"/>
      <c r="G12" s="297"/>
      <c r="H12" s="297"/>
      <c r="I12" s="338" t="str">
        <f>IF('[3]1. Proposal Details'!$E$5="","",'[3]1. Proposal Details'!$E$5)</f>
        <v/>
      </c>
      <c r="J12" s="339"/>
      <c r="K12" s="339"/>
      <c r="L12" s="339"/>
      <c r="M12" s="339"/>
      <c r="R12" s="22"/>
    </row>
    <row r="13" spans="2:18" x14ac:dyDescent="0.35">
      <c r="B13" s="168"/>
      <c r="R13" s="22"/>
    </row>
    <row r="14" spans="2:18" s="269" customFormat="1" ht="16" thickBot="1" x14ac:dyDescent="0.4">
      <c r="B14" s="340" t="s">
        <v>39</v>
      </c>
      <c r="C14" s="341"/>
      <c r="D14" s="341"/>
      <c r="E14" s="277"/>
      <c r="F14" s="277"/>
      <c r="L14" s="269" t="s">
        <v>40</v>
      </c>
      <c r="N14" s="269" t="s">
        <v>41</v>
      </c>
      <c r="P14" s="269" t="s">
        <v>42</v>
      </c>
      <c r="R14" s="289"/>
    </row>
    <row r="15" spans="2:18" s="269" customFormat="1" ht="46.5" x14ac:dyDescent="0.35">
      <c r="B15" s="342" t="s">
        <v>43</v>
      </c>
      <c r="C15" s="343" t="s">
        <v>156</v>
      </c>
      <c r="D15" s="344" t="s">
        <v>44</v>
      </c>
      <c r="E15" s="345" t="s">
        <v>45</v>
      </c>
      <c r="F15" s="343" t="s">
        <v>46</v>
      </c>
      <c r="G15" s="343" t="s">
        <v>47</v>
      </c>
      <c r="H15" s="343" t="s">
        <v>2251</v>
      </c>
      <c r="I15" s="343" t="s">
        <v>48</v>
      </c>
      <c r="J15" s="343" t="s">
        <v>49</v>
      </c>
      <c r="K15" s="343" t="s">
        <v>50</v>
      </c>
      <c r="L15" s="343" t="s">
        <v>51</v>
      </c>
      <c r="M15" s="343" t="s">
        <v>52</v>
      </c>
      <c r="N15" s="343" t="s">
        <v>53</v>
      </c>
      <c r="O15" s="343" t="s">
        <v>54</v>
      </c>
      <c r="P15" s="343" t="s">
        <v>55</v>
      </c>
      <c r="Q15" s="346" t="s">
        <v>56</v>
      </c>
      <c r="R15" s="347" t="s">
        <v>57</v>
      </c>
    </row>
    <row r="16" spans="2:18" s="269" customFormat="1" ht="18.75" customHeight="1" x14ac:dyDescent="0.35">
      <c r="B16" s="298" t="str">
        <f>IF('[3]1. Proposal Details'!$E$10="","",'[3]1. Proposal Details'!$E$10)</f>
        <v/>
      </c>
      <c r="C16" s="348" t="str">
        <f>IF('[3]1. Proposal Details'!$M$10="","",'[3]1. Proposal Details'!$M$10)</f>
        <v/>
      </c>
      <c r="D16" s="348" t="str">
        <f>IF('[3]1. Proposal Details'!$H$10="","",'[3]1. Proposal Details'!$H$10)</f>
        <v/>
      </c>
      <c r="E16" s="349"/>
      <c r="F16" s="350"/>
      <c r="G16" s="350"/>
      <c r="H16" s="350"/>
      <c r="I16" s="351"/>
      <c r="J16" s="352"/>
      <c r="K16" s="353"/>
      <c r="L16" s="354" t="str">
        <f>IF(J16="","",J16-K16)</f>
        <v/>
      </c>
      <c r="M16" s="355"/>
      <c r="N16" s="354" t="str">
        <f>IF(L16="","",L16*M16)</f>
        <v/>
      </c>
      <c r="O16" s="348" t="str">
        <f>IFERROR(VLOOKUP(H16,EULID!A:B,2),"")</f>
        <v/>
      </c>
      <c r="P16" s="356" t="str">
        <f>IFERROR(N16/O16, "")</f>
        <v/>
      </c>
      <c r="Q16" s="357"/>
      <c r="R16" s="358" t="str">
        <f>IF(Q16="","",(EDATE(Q16,O16*12)-1))</f>
        <v/>
      </c>
    </row>
    <row r="17" spans="2:18" s="269" customFormat="1" x14ac:dyDescent="0.35">
      <c r="B17" s="298" t="str">
        <f>IF('[3]1. Proposal Details'!$E$10="","",'[3]1. Proposal Details'!$E$10)</f>
        <v/>
      </c>
      <c r="C17" s="348" t="str">
        <f>IF('[3]1. Proposal Details'!$M$10="","",'[3]1. Proposal Details'!$M$10)</f>
        <v/>
      </c>
      <c r="D17" s="348" t="str">
        <f>IF('[3]1. Proposal Details'!$H$10="","",'[3]1. Proposal Details'!$H$10)</f>
        <v/>
      </c>
      <c r="E17" s="359"/>
      <c r="F17" s="360"/>
      <c r="G17" s="360"/>
      <c r="H17" s="350"/>
      <c r="I17" s="351"/>
      <c r="J17" s="361"/>
      <c r="K17" s="361"/>
      <c r="L17" s="362" t="str">
        <f t="shared" ref="L17:L26" si="0">IF(J17="","",J17-K17)</f>
        <v/>
      </c>
      <c r="M17" s="355"/>
      <c r="N17" s="348" t="str">
        <f t="shared" ref="N17:N26" si="1">IF(L17="","",L17*M17)</f>
        <v/>
      </c>
      <c r="O17" s="348" t="str">
        <f>IFERROR(VLOOKUP(H17,EULID!A:B,2),"")</f>
        <v/>
      </c>
      <c r="P17" s="356" t="str">
        <f t="shared" ref="P17:P26" si="2">IFERROR(N17/O17, "")</f>
        <v/>
      </c>
      <c r="Q17" s="363"/>
      <c r="R17" s="358" t="str">
        <f>IF(Q17="","",(EDATE(Q17,O17*12)-1))</f>
        <v/>
      </c>
    </row>
    <row r="18" spans="2:18" s="269" customFormat="1" x14ac:dyDescent="0.35">
      <c r="B18" s="298" t="str">
        <f>IF('[3]1. Proposal Details'!$E$10="","",'[3]1. Proposal Details'!$E$10)</f>
        <v/>
      </c>
      <c r="C18" s="348" t="str">
        <f>IF('[3]1. Proposal Details'!$M$10="","",'[3]1. Proposal Details'!$M$10)</f>
        <v/>
      </c>
      <c r="D18" s="348" t="str">
        <f>IF('[3]1. Proposal Details'!$H$10="","",'[3]1. Proposal Details'!$H$10)</f>
        <v/>
      </c>
      <c r="E18" s="359"/>
      <c r="F18" s="360"/>
      <c r="G18" s="360"/>
      <c r="H18" s="350"/>
      <c r="I18" s="351"/>
      <c r="J18" s="361"/>
      <c r="K18" s="361"/>
      <c r="L18" s="362" t="str">
        <f t="shared" si="0"/>
        <v/>
      </c>
      <c r="M18" s="355"/>
      <c r="N18" s="348" t="str">
        <f t="shared" si="1"/>
        <v/>
      </c>
      <c r="O18" s="348" t="str">
        <f>IFERROR(VLOOKUP(H18,EULID!A:B,2),"")</f>
        <v/>
      </c>
      <c r="P18" s="356" t="str">
        <f t="shared" si="2"/>
        <v/>
      </c>
      <c r="Q18" s="363"/>
      <c r="R18" s="358" t="str">
        <f t="shared" ref="R18:R26" si="3">IF(Q18="","",(EDATE(Q18,O18*12)-1))</f>
        <v/>
      </c>
    </row>
    <row r="19" spans="2:18" s="269" customFormat="1" x14ac:dyDescent="0.35">
      <c r="B19" s="298" t="str">
        <f>IF('[3]1. Proposal Details'!$E$10="","",'[3]1. Proposal Details'!$E$10)</f>
        <v/>
      </c>
      <c r="C19" s="348" t="str">
        <f>IF('[3]1. Proposal Details'!$M$10="","",'[3]1. Proposal Details'!$M$10)</f>
        <v/>
      </c>
      <c r="D19" s="348" t="str">
        <f>IF('[3]1. Proposal Details'!$H$10="","",'[3]1. Proposal Details'!$H$10)</f>
        <v/>
      </c>
      <c r="E19" s="359"/>
      <c r="F19" s="364"/>
      <c r="G19" s="364"/>
      <c r="H19" s="365"/>
      <c r="I19" s="351"/>
      <c r="J19" s="361"/>
      <c r="K19" s="361"/>
      <c r="L19" s="362" t="str">
        <f t="shared" si="0"/>
        <v/>
      </c>
      <c r="M19" s="355"/>
      <c r="N19" s="348" t="str">
        <f t="shared" si="1"/>
        <v/>
      </c>
      <c r="O19" s="348" t="str">
        <f>IFERROR(VLOOKUP(H19,EULID!A:B,2),"")</f>
        <v/>
      </c>
      <c r="P19" s="356" t="str">
        <f t="shared" si="2"/>
        <v/>
      </c>
      <c r="Q19" s="363"/>
      <c r="R19" s="358" t="str">
        <f t="shared" si="3"/>
        <v/>
      </c>
    </row>
    <row r="20" spans="2:18" s="269" customFormat="1" x14ac:dyDescent="0.35">
      <c r="B20" s="298" t="str">
        <f>IF('[3]1. Proposal Details'!$E$10="","",'[3]1. Proposal Details'!$E$10)</f>
        <v/>
      </c>
      <c r="C20" s="348" t="str">
        <f>IF('[3]1. Proposal Details'!$M$10="","",'[3]1. Proposal Details'!$M$10)</f>
        <v/>
      </c>
      <c r="D20" s="348" t="str">
        <f>IF('[3]1. Proposal Details'!$H$10="","",'[3]1. Proposal Details'!$H$10)</f>
        <v/>
      </c>
      <c r="E20" s="359"/>
      <c r="F20" s="360"/>
      <c r="G20" s="360"/>
      <c r="H20" s="350"/>
      <c r="I20" s="351"/>
      <c r="J20" s="361"/>
      <c r="K20" s="361"/>
      <c r="L20" s="362" t="str">
        <f t="shared" si="0"/>
        <v/>
      </c>
      <c r="M20" s="355"/>
      <c r="N20" s="348" t="str">
        <f t="shared" si="1"/>
        <v/>
      </c>
      <c r="O20" s="348" t="str">
        <f>IFERROR(VLOOKUP(H20,EULID!A:B,2),"")</f>
        <v/>
      </c>
      <c r="P20" s="356" t="str">
        <f t="shared" si="2"/>
        <v/>
      </c>
      <c r="Q20" s="363"/>
      <c r="R20" s="358" t="str">
        <f t="shared" si="3"/>
        <v/>
      </c>
    </row>
    <row r="21" spans="2:18" s="269" customFormat="1" x14ac:dyDescent="0.35">
      <c r="B21" s="298" t="str">
        <f>IF('[3]1. Proposal Details'!$E$10="","",'[3]1. Proposal Details'!$E$10)</f>
        <v/>
      </c>
      <c r="C21" s="348" t="str">
        <f>IF('[3]1. Proposal Details'!$M$10="","",'[3]1. Proposal Details'!$M$10)</f>
        <v/>
      </c>
      <c r="D21" s="348" t="str">
        <f>IF('[3]1. Proposal Details'!$H$10="","",'[3]1. Proposal Details'!$H$10)</f>
        <v/>
      </c>
      <c r="E21" s="359"/>
      <c r="F21" s="360"/>
      <c r="G21" s="360"/>
      <c r="H21" s="350"/>
      <c r="I21" s="351"/>
      <c r="J21" s="361"/>
      <c r="K21" s="361"/>
      <c r="L21" s="362" t="str">
        <f t="shared" si="0"/>
        <v/>
      </c>
      <c r="M21" s="355"/>
      <c r="N21" s="348" t="str">
        <f t="shared" si="1"/>
        <v/>
      </c>
      <c r="O21" s="348" t="str">
        <f>IFERROR(VLOOKUP(H21,EULID!A:B,2),"")</f>
        <v/>
      </c>
      <c r="P21" s="356" t="str">
        <f t="shared" si="2"/>
        <v/>
      </c>
      <c r="Q21" s="363"/>
      <c r="R21" s="358" t="str">
        <f t="shared" si="3"/>
        <v/>
      </c>
    </row>
    <row r="22" spans="2:18" s="269" customFormat="1" x14ac:dyDescent="0.35">
      <c r="B22" s="298" t="str">
        <f>IF('[3]1. Proposal Details'!$E$10="","",'[3]1. Proposal Details'!$E$10)</f>
        <v/>
      </c>
      <c r="C22" s="348" t="str">
        <f>IF('[3]1. Proposal Details'!$M$10="","",'[3]1. Proposal Details'!$M$10)</f>
        <v/>
      </c>
      <c r="D22" s="348" t="str">
        <f>IF('[3]1. Proposal Details'!$H$10="","",'[3]1. Proposal Details'!$H$10)</f>
        <v/>
      </c>
      <c r="E22" s="359"/>
      <c r="F22" s="360"/>
      <c r="G22" s="360"/>
      <c r="H22" s="350"/>
      <c r="I22" s="351"/>
      <c r="J22" s="361"/>
      <c r="K22" s="361"/>
      <c r="L22" s="362" t="str">
        <f t="shared" si="0"/>
        <v/>
      </c>
      <c r="M22" s="355"/>
      <c r="N22" s="348" t="str">
        <f t="shared" si="1"/>
        <v/>
      </c>
      <c r="O22" s="348" t="str">
        <f>IFERROR(VLOOKUP(H22,EULID!A:B,2),"")</f>
        <v/>
      </c>
      <c r="P22" s="356" t="str">
        <f t="shared" si="2"/>
        <v/>
      </c>
      <c r="Q22" s="363"/>
      <c r="R22" s="358" t="str">
        <f t="shared" si="3"/>
        <v/>
      </c>
    </row>
    <row r="23" spans="2:18" x14ac:dyDescent="0.35">
      <c r="B23" s="298" t="str">
        <f>IF('[3]1. Proposal Details'!$E$10="","",'[3]1. Proposal Details'!$E$10)</f>
        <v/>
      </c>
      <c r="C23" s="348" t="str">
        <f>IF('[3]1. Proposal Details'!$M$10="","",'[3]1. Proposal Details'!$M$10)</f>
        <v/>
      </c>
      <c r="D23" s="348" t="str">
        <f>IF('[3]1. Proposal Details'!$H$10="","",'[3]1. Proposal Details'!$H$10)</f>
        <v/>
      </c>
      <c r="E23" s="366"/>
      <c r="F23" s="367"/>
      <c r="G23" s="367"/>
      <c r="H23" s="368"/>
      <c r="I23" s="351"/>
      <c r="J23" s="361"/>
      <c r="K23" s="361"/>
      <c r="L23" s="362" t="str">
        <f t="shared" si="0"/>
        <v/>
      </c>
      <c r="M23" s="355"/>
      <c r="N23" s="348" t="str">
        <f t="shared" si="1"/>
        <v/>
      </c>
      <c r="O23" s="348" t="str">
        <f>IFERROR(VLOOKUP(H23,EULID!A:B,2),"")</f>
        <v/>
      </c>
      <c r="P23" s="356" t="str">
        <f t="shared" si="2"/>
        <v/>
      </c>
      <c r="Q23" s="363"/>
      <c r="R23" s="358" t="str">
        <f t="shared" si="3"/>
        <v/>
      </c>
    </row>
    <row r="24" spans="2:18" x14ac:dyDescent="0.35">
      <c r="B24" s="298" t="str">
        <f>IF('[3]1. Proposal Details'!$E$10="","",'[3]1. Proposal Details'!$E$10)</f>
        <v/>
      </c>
      <c r="C24" s="348" t="str">
        <f>IF('[3]1. Proposal Details'!$M$10="","",'[3]1. Proposal Details'!$M$10)</f>
        <v/>
      </c>
      <c r="D24" s="348" t="str">
        <f>IF('[3]1. Proposal Details'!$H$10="","",'[3]1. Proposal Details'!$H$10)</f>
        <v/>
      </c>
      <c r="E24" s="369"/>
      <c r="F24" s="367"/>
      <c r="G24" s="367"/>
      <c r="H24" s="368"/>
      <c r="I24" s="351"/>
      <c r="J24" s="361"/>
      <c r="K24" s="361"/>
      <c r="L24" s="362" t="str">
        <f t="shared" si="0"/>
        <v/>
      </c>
      <c r="M24" s="355"/>
      <c r="N24" s="348" t="str">
        <f t="shared" si="1"/>
        <v/>
      </c>
      <c r="O24" s="348" t="str">
        <f>IFERROR(VLOOKUP(H24,EULID!A:B,2),"")</f>
        <v/>
      </c>
      <c r="P24" s="356" t="str">
        <f t="shared" si="2"/>
        <v/>
      </c>
      <c r="Q24" s="363"/>
      <c r="R24" s="358" t="str">
        <f t="shared" si="3"/>
        <v/>
      </c>
    </row>
    <row r="25" spans="2:18" x14ac:dyDescent="0.35">
      <c r="B25" s="298" t="str">
        <f>IF('[3]1. Proposal Details'!$E$10="","",'[3]1. Proposal Details'!$E$10)</f>
        <v/>
      </c>
      <c r="C25" s="348" t="str">
        <f>IF('[3]1. Proposal Details'!$M$10="","",'[3]1. Proposal Details'!$M$10)</f>
        <v/>
      </c>
      <c r="D25" s="348" t="str">
        <f>IF('[3]1. Proposal Details'!$H$10="","",'[3]1. Proposal Details'!$H$10)</f>
        <v/>
      </c>
      <c r="E25" s="369"/>
      <c r="F25" s="367"/>
      <c r="G25" s="367"/>
      <c r="H25" s="368"/>
      <c r="I25" s="351"/>
      <c r="J25" s="361"/>
      <c r="K25" s="361"/>
      <c r="L25" s="362" t="str">
        <f t="shared" si="0"/>
        <v/>
      </c>
      <c r="M25" s="355"/>
      <c r="N25" s="348" t="str">
        <f t="shared" si="1"/>
        <v/>
      </c>
      <c r="O25" s="348" t="str">
        <f>IFERROR(VLOOKUP(H25,EULID!A:B,2),"")</f>
        <v/>
      </c>
      <c r="P25" s="356" t="str">
        <f t="shared" si="2"/>
        <v/>
      </c>
      <c r="Q25" s="363"/>
      <c r="R25" s="358" t="str">
        <f t="shared" si="3"/>
        <v/>
      </c>
    </row>
    <row r="26" spans="2:18" x14ac:dyDescent="0.35">
      <c r="B26" s="298" t="str">
        <f>IF('[3]1. Proposal Details'!$E$10="","",'[3]1. Proposal Details'!$E$10)</f>
        <v/>
      </c>
      <c r="C26" s="348" t="str">
        <f>IF('[3]1. Proposal Details'!$M$10="","",'[3]1. Proposal Details'!$M$10)</f>
        <v/>
      </c>
      <c r="D26" s="348" t="str">
        <f>IF('[3]1. Proposal Details'!$H$10="","",'[3]1. Proposal Details'!$H$10)</f>
        <v/>
      </c>
      <c r="E26" s="369"/>
      <c r="F26" s="367"/>
      <c r="G26" s="367"/>
      <c r="H26" s="368"/>
      <c r="I26" s="351"/>
      <c r="J26" s="361"/>
      <c r="K26" s="361"/>
      <c r="L26" s="362" t="str">
        <f t="shared" si="0"/>
        <v/>
      </c>
      <c r="M26" s="355"/>
      <c r="N26" s="348" t="str">
        <f t="shared" si="1"/>
        <v/>
      </c>
      <c r="O26" s="348" t="str">
        <f>IFERROR(VLOOKUP(H26,EULID!A:B,2),"")</f>
        <v/>
      </c>
      <c r="P26" s="356" t="str">
        <f t="shared" si="2"/>
        <v/>
      </c>
      <c r="Q26" s="363"/>
      <c r="R26" s="358" t="str">
        <f t="shared" si="3"/>
        <v/>
      </c>
    </row>
    <row r="27" spans="2:18" ht="16" thickBot="1" x14ac:dyDescent="0.4">
      <c r="B27" s="299"/>
      <c r="C27" s="300"/>
      <c r="D27" s="300"/>
      <c r="E27" s="529" t="s">
        <v>213</v>
      </c>
      <c r="F27" s="529"/>
      <c r="G27" s="529"/>
      <c r="H27" s="529"/>
      <c r="I27" s="529"/>
      <c r="J27" s="529"/>
      <c r="K27" s="529"/>
      <c r="L27" s="529"/>
      <c r="M27" s="529"/>
      <c r="N27" s="529"/>
      <c r="O27" s="530"/>
      <c r="P27" s="301">
        <f>SUM(P16:P26)</f>
        <v>0</v>
      </c>
      <c r="Q27" s="300"/>
      <c r="R27" s="302"/>
    </row>
    <row r="38" spans="2:14" x14ac:dyDescent="0.35">
      <c r="B38" s="531"/>
      <c r="C38" s="531"/>
      <c r="D38" s="531"/>
      <c r="E38" s="531"/>
      <c r="F38" s="531"/>
      <c r="G38" s="531"/>
      <c r="H38" s="531"/>
      <c r="I38" s="531"/>
      <c r="J38" s="531"/>
      <c r="K38" s="531"/>
      <c r="L38" s="531"/>
      <c r="M38" s="531"/>
      <c r="N38" s="531"/>
    </row>
  </sheetData>
  <sheetProtection formatRows="0" insertRows="0" sort="0"/>
  <protectedRanges>
    <protectedRange sqref="A29:IT30 A32:IT83 A31:D31 F31:IT31" name="Bottom"/>
    <protectedRange sqref="R15:S28" name="future year depreciation"/>
    <protectedRange sqref="E17:J27" name="Equipment Info"/>
    <protectedRange sqref="L17:L27" name="Percent Use"/>
    <protectedRange sqref="N17:N27" name="Useful Life"/>
    <protectedRange sqref="O27" name="Current Year Depr"/>
    <protectedRange sqref="P27" name="Start Date"/>
    <protectedRange sqref="E5:E6 S13:S65536 E8:E10 T7:AV8 R1:R65536 S1:AY6 T9:AY65536" name="Right"/>
  </protectedRanges>
  <mergeCells count="6">
    <mergeCell ref="B38:N38"/>
    <mergeCell ref="E10:G10"/>
    <mergeCell ref="E12:F12"/>
    <mergeCell ref="B1:R1"/>
    <mergeCell ref="B2:R2"/>
    <mergeCell ref="E27:O27"/>
  </mergeCells>
  <dataValidations count="3">
    <dataValidation type="textLength" operator="equal" allowBlank="1" showInputMessage="1" showErrorMessage="1" errorTitle="Equipment Tag Number" error="Equipment Tag Number is 9 digits" promptTitle="Asset ID" prompt="This text formatted cell requires a complete 12-digit Asset ID_x000a_" sqref="WVN983056:WVN983066 JB16:JB26 SX16:SX26 ACT16:ACT26 AMP16:AMP26 AWL16:AWL26 BGH16:BGH26 BQD16:BQD26 BZZ16:BZZ26 CJV16:CJV26 CTR16:CTR26 DDN16:DDN26 DNJ16:DNJ26 DXF16:DXF26 EHB16:EHB26 EQX16:EQX26 FAT16:FAT26 FKP16:FKP26 FUL16:FUL26 GEH16:GEH26 GOD16:GOD26 GXZ16:GXZ26 HHV16:HHV26 HRR16:HRR26 IBN16:IBN26 ILJ16:ILJ26 IVF16:IVF26 JFB16:JFB26 JOX16:JOX26 JYT16:JYT26 KIP16:KIP26 KSL16:KSL26 LCH16:LCH26 LMD16:LMD26 LVZ16:LVZ26 MFV16:MFV26 MPR16:MPR26 MZN16:MZN26 NJJ16:NJJ26 NTF16:NTF26 ODB16:ODB26 OMX16:OMX26 OWT16:OWT26 PGP16:PGP26 PQL16:PQL26 QAH16:QAH26 QKD16:QKD26 QTZ16:QTZ26 RDV16:RDV26 RNR16:RNR26 RXN16:RXN26 SHJ16:SHJ26 SRF16:SRF26 TBB16:TBB26 TKX16:TKX26 TUT16:TUT26 UEP16:UEP26 UOL16:UOL26 UYH16:UYH26 VID16:VID26 VRZ16:VRZ26 WBV16:WBV26 WLR16:WLR26 WVN16:WVN26 G65552:H65562 JB65552:JB65562 SX65552:SX65562 ACT65552:ACT65562 AMP65552:AMP65562 AWL65552:AWL65562 BGH65552:BGH65562 BQD65552:BQD65562 BZZ65552:BZZ65562 CJV65552:CJV65562 CTR65552:CTR65562 DDN65552:DDN65562 DNJ65552:DNJ65562 DXF65552:DXF65562 EHB65552:EHB65562 EQX65552:EQX65562 FAT65552:FAT65562 FKP65552:FKP65562 FUL65552:FUL65562 GEH65552:GEH65562 GOD65552:GOD65562 GXZ65552:GXZ65562 HHV65552:HHV65562 HRR65552:HRR65562 IBN65552:IBN65562 ILJ65552:ILJ65562 IVF65552:IVF65562 JFB65552:JFB65562 JOX65552:JOX65562 JYT65552:JYT65562 KIP65552:KIP65562 KSL65552:KSL65562 LCH65552:LCH65562 LMD65552:LMD65562 LVZ65552:LVZ65562 MFV65552:MFV65562 MPR65552:MPR65562 MZN65552:MZN65562 NJJ65552:NJJ65562 NTF65552:NTF65562 ODB65552:ODB65562 OMX65552:OMX65562 OWT65552:OWT65562 PGP65552:PGP65562 PQL65552:PQL65562 QAH65552:QAH65562 QKD65552:QKD65562 QTZ65552:QTZ65562 RDV65552:RDV65562 RNR65552:RNR65562 RXN65552:RXN65562 SHJ65552:SHJ65562 SRF65552:SRF65562 TBB65552:TBB65562 TKX65552:TKX65562 TUT65552:TUT65562 UEP65552:UEP65562 UOL65552:UOL65562 UYH65552:UYH65562 VID65552:VID65562 VRZ65552:VRZ65562 WBV65552:WBV65562 WLR65552:WLR65562 WVN65552:WVN65562 G131088:H131098 JB131088:JB131098 SX131088:SX131098 ACT131088:ACT131098 AMP131088:AMP131098 AWL131088:AWL131098 BGH131088:BGH131098 BQD131088:BQD131098 BZZ131088:BZZ131098 CJV131088:CJV131098 CTR131088:CTR131098 DDN131088:DDN131098 DNJ131088:DNJ131098 DXF131088:DXF131098 EHB131088:EHB131098 EQX131088:EQX131098 FAT131088:FAT131098 FKP131088:FKP131098 FUL131088:FUL131098 GEH131088:GEH131098 GOD131088:GOD131098 GXZ131088:GXZ131098 HHV131088:HHV131098 HRR131088:HRR131098 IBN131088:IBN131098 ILJ131088:ILJ131098 IVF131088:IVF131098 JFB131088:JFB131098 JOX131088:JOX131098 JYT131088:JYT131098 KIP131088:KIP131098 KSL131088:KSL131098 LCH131088:LCH131098 LMD131088:LMD131098 LVZ131088:LVZ131098 MFV131088:MFV131098 MPR131088:MPR131098 MZN131088:MZN131098 NJJ131088:NJJ131098 NTF131088:NTF131098 ODB131088:ODB131098 OMX131088:OMX131098 OWT131088:OWT131098 PGP131088:PGP131098 PQL131088:PQL131098 QAH131088:QAH131098 QKD131088:QKD131098 QTZ131088:QTZ131098 RDV131088:RDV131098 RNR131088:RNR131098 RXN131088:RXN131098 SHJ131088:SHJ131098 SRF131088:SRF131098 TBB131088:TBB131098 TKX131088:TKX131098 TUT131088:TUT131098 UEP131088:UEP131098 UOL131088:UOL131098 UYH131088:UYH131098 VID131088:VID131098 VRZ131088:VRZ131098 WBV131088:WBV131098 WLR131088:WLR131098 WVN131088:WVN131098 G196624:H196634 JB196624:JB196634 SX196624:SX196634 ACT196624:ACT196634 AMP196624:AMP196634 AWL196624:AWL196634 BGH196624:BGH196634 BQD196624:BQD196634 BZZ196624:BZZ196634 CJV196624:CJV196634 CTR196624:CTR196634 DDN196624:DDN196634 DNJ196624:DNJ196634 DXF196624:DXF196634 EHB196624:EHB196634 EQX196624:EQX196634 FAT196624:FAT196634 FKP196624:FKP196634 FUL196624:FUL196634 GEH196624:GEH196634 GOD196624:GOD196634 GXZ196624:GXZ196634 HHV196624:HHV196634 HRR196624:HRR196634 IBN196624:IBN196634 ILJ196624:ILJ196634 IVF196624:IVF196634 JFB196624:JFB196634 JOX196624:JOX196634 JYT196624:JYT196634 KIP196624:KIP196634 KSL196624:KSL196634 LCH196624:LCH196634 LMD196624:LMD196634 LVZ196624:LVZ196634 MFV196624:MFV196634 MPR196624:MPR196634 MZN196624:MZN196634 NJJ196624:NJJ196634 NTF196624:NTF196634 ODB196624:ODB196634 OMX196624:OMX196634 OWT196624:OWT196634 PGP196624:PGP196634 PQL196624:PQL196634 QAH196624:QAH196634 QKD196624:QKD196634 QTZ196624:QTZ196634 RDV196624:RDV196634 RNR196624:RNR196634 RXN196624:RXN196634 SHJ196624:SHJ196634 SRF196624:SRF196634 TBB196624:TBB196634 TKX196624:TKX196634 TUT196624:TUT196634 UEP196624:UEP196634 UOL196624:UOL196634 UYH196624:UYH196634 VID196624:VID196634 VRZ196624:VRZ196634 WBV196624:WBV196634 WLR196624:WLR196634 WVN196624:WVN196634 G262160:H262170 JB262160:JB262170 SX262160:SX262170 ACT262160:ACT262170 AMP262160:AMP262170 AWL262160:AWL262170 BGH262160:BGH262170 BQD262160:BQD262170 BZZ262160:BZZ262170 CJV262160:CJV262170 CTR262160:CTR262170 DDN262160:DDN262170 DNJ262160:DNJ262170 DXF262160:DXF262170 EHB262160:EHB262170 EQX262160:EQX262170 FAT262160:FAT262170 FKP262160:FKP262170 FUL262160:FUL262170 GEH262160:GEH262170 GOD262160:GOD262170 GXZ262160:GXZ262170 HHV262160:HHV262170 HRR262160:HRR262170 IBN262160:IBN262170 ILJ262160:ILJ262170 IVF262160:IVF262170 JFB262160:JFB262170 JOX262160:JOX262170 JYT262160:JYT262170 KIP262160:KIP262170 KSL262160:KSL262170 LCH262160:LCH262170 LMD262160:LMD262170 LVZ262160:LVZ262170 MFV262160:MFV262170 MPR262160:MPR262170 MZN262160:MZN262170 NJJ262160:NJJ262170 NTF262160:NTF262170 ODB262160:ODB262170 OMX262160:OMX262170 OWT262160:OWT262170 PGP262160:PGP262170 PQL262160:PQL262170 QAH262160:QAH262170 QKD262160:QKD262170 QTZ262160:QTZ262170 RDV262160:RDV262170 RNR262160:RNR262170 RXN262160:RXN262170 SHJ262160:SHJ262170 SRF262160:SRF262170 TBB262160:TBB262170 TKX262160:TKX262170 TUT262160:TUT262170 UEP262160:UEP262170 UOL262160:UOL262170 UYH262160:UYH262170 VID262160:VID262170 VRZ262160:VRZ262170 WBV262160:WBV262170 WLR262160:WLR262170 WVN262160:WVN262170 G327696:H327706 JB327696:JB327706 SX327696:SX327706 ACT327696:ACT327706 AMP327696:AMP327706 AWL327696:AWL327706 BGH327696:BGH327706 BQD327696:BQD327706 BZZ327696:BZZ327706 CJV327696:CJV327706 CTR327696:CTR327706 DDN327696:DDN327706 DNJ327696:DNJ327706 DXF327696:DXF327706 EHB327696:EHB327706 EQX327696:EQX327706 FAT327696:FAT327706 FKP327696:FKP327706 FUL327696:FUL327706 GEH327696:GEH327706 GOD327696:GOD327706 GXZ327696:GXZ327706 HHV327696:HHV327706 HRR327696:HRR327706 IBN327696:IBN327706 ILJ327696:ILJ327706 IVF327696:IVF327706 JFB327696:JFB327706 JOX327696:JOX327706 JYT327696:JYT327706 KIP327696:KIP327706 KSL327696:KSL327706 LCH327696:LCH327706 LMD327696:LMD327706 LVZ327696:LVZ327706 MFV327696:MFV327706 MPR327696:MPR327706 MZN327696:MZN327706 NJJ327696:NJJ327706 NTF327696:NTF327706 ODB327696:ODB327706 OMX327696:OMX327706 OWT327696:OWT327706 PGP327696:PGP327706 PQL327696:PQL327706 QAH327696:QAH327706 QKD327696:QKD327706 QTZ327696:QTZ327706 RDV327696:RDV327706 RNR327696:RNR327706 RXN327696:RXN327706 SHJ327696:SHJ327706 SRF327696:SRF327706 TBB327696:TBB327706 TKX327696:TKX327706 TUT327696:TUT327706 UEP327696:UEP327706 UOL327696:UOL327706 UYH327696:UYH327706 VID327696:VID327706 VRZ327696:VRZ327706 WBV327696:WBV327706 WLR327696:WLR327706 WVN327696:WVN327706 G393232:H393242 JB393232:JB393242 SX393232:SX393242 ACT393232:ACT393242 AMP393232:AMP393242 AWL393232:AWL393242 BGH393232:BGH393242 BQD393232:BQD393242 BZZ393232:BZZ393242 CJV393232:CJV393242 CTR393232:CTR393242 DDN393232:DDN393242 DNJ393232:DNJ393242 DXF393232:DXF393242 EHB393232:EHB393242 EQX393232:EQX393242 FAT393232:FAT393242 FKP393232:FKP393242 FUL393232:FUL393242 GEH393232:GEH393242 GOD393232:GOD393242 GXZ393232:GXZ393242 HHV393232:HHV393242 HRR393232:HRR393242 IBN393232:IBN393242 ILJ393232:ILJ393242 IVF393232:IVF393242 JFB393232:JFB393242 JOX393232:JOX393242 JYT393232:JYT393242 KIP393232:KIP393242 KSL393232:KSL393242 LCH393232:LCH393242 LMD393232:LMD393242 LVZ393232:LVZ393242 MFV393232:MFV393242 MPR393232:MPR393242 MZN393232:MZN393242 NJJ393232:NJJ393242 NTF393232:NTF393242 ODB393232:ODB393242 OMX393232:OMX393242 OWT393232:OWT393242 PGP393232:PGP393242 PQL393232:PQL393242 QAH393232:QAH393242 QKD393232:QKD393242 QTZ393232:QTZ393242 RDV393232:RDV393242 RNR393232:RNR393242 RXN393232:RXN393242 SHJ393232:SHJ393242 SRF393232:SRF393242 TBB393232:TBB393242 TKX393232:TKX393242 TUT393232:TUT393242 UEP393232:UEP393242 UOL393232:UOL393242 UYH393232:UYH393242 VID393232:VID393242 VRZ393232:VRZ393242 WBV393232:WBV393242 WLR393232:WLR393242 WVN393232:WVN393242 G458768:H458778 JB458768:JB458778 SX458768:SX458778 ACT458768:ACT458778 AMP458768:AMP458778 AWL458768:AWL458778 BGH458768:BGH458778 BQD458768:BQD458778 BZZ458768:BZZ458778 CJV458768:CJV458778 CTR458768:CTR458778 DDN458768:DDN458778 DNJ458768:DNJ458778 DXF458768:DXF458778 EHB458768:EHB458778 EQX458768:EQX458778 FAT458768:FAT458778 FKP458768:FKP458778 FUL458768:FUL458778 GEH458768:GEH458778 GOD458768:GOD458778 GXZ458768:GXZ458778 HHV458768:HHV458778 HRR458768:HRR458778 IBN458768:IBN458778 ILJ458768:ILJ458778 IVF458768:IVF458778 JFB458768:JFB458778 JOX458768:JOX458778 JYT458768:JYT458778 KIP458768:KIP458778 KSL458768:KSL458778 LCH458768:LCH458778 LMD458768:LMD458778 LVZ458768:LVZ458778 MFV458768:MFV458778 MPR458768:MPR458778 MZN458768:MZN458778 NJJ458768:NJJ458778 NTF458768:NTF458778 ODB458768:ODB458778 OMX458768:OMX458778 OWT458768:OWT458778 PGP458768:PGP458778 PQL458768:PQL458778 QAH458768:QAH458778 QKD458768:QKD458778 QTZ458768:QTZ458778 RDV458768:RDV458778 RNR458768:RNR458778 RXN458768:RXN458778 SHJ458768:SHJ458778 SRF458768:SRF458778 TBB458768:TBB458778 TKX458768:TKX458778 TUT458768:TUT458778 UEP458768:UEP458778 UOL458768:UOL458778 UYH458768:UYH458778 VID458768:VID458778 VRZ458768:VRZ458778 WBV458768:WBV458778 WLR458768:WLR458778 WVN458768:WVN458778 G524304:H524314 JB524304:JB524314 SX524304:SX524314 ACT524304:ACT524314 AMP524304:AMP524314 AWL524304:AWL524314 BGH524304:BGH524314 BQD524304:BQD524314 BZZ524304:BZZ524314 CJV524304:CJV524314 CTR524304:CTR524314 DDN524304:DDN524314 DNJ524304:DNJ524314 DXF524304:DXF524314 EHB524304:EHB524314 EQX524304:EQX524314 FAT524304:FAT524314 FKP524304:FKP524314 FUL524304:FUL524314 GEH524304:GEH524314 GOD524304:GOD524314 GXZ524304:GXZ524314 HHV524304:HHV524314 HRR524304:HRR524314 IBN524304:IBN524314 ILJ524304:ILJ524314 IVF524304:IVF524314 JFB524304:JFB524314 JOX524304:JOX524314 JYT524304:JYT524314 KIP524304:KIP524314 KSL524304:KSL524314 LCH524304:LCH524314 LMD524304:LMD524314 LVZ524304:LVZ524314 MFV524304:MFV524314 MPR524304:MPR524314 MZN524304:MZN524314 NJJ524304:NJJ524314 NTF524304:NTF524314 ODB524304:ODB524314 OMX524304:OMX524314 OWT524304:OWT524314 PGP524304:PGP524314 PQL524304:PQL524314 QAH524304:QAH524314 QKD524304:QKD524314 QTZ524304:QTZ524314 RDV524304:RDV524314 RNR524304:RNR524314 RXN524304:RXN524314 SHJ524304:SHJ524314 SRF524304:SRF524314 TBB524304:TBB524314 TKX524304:TKX524314 TUT524304:TUT524314 UEP524304:UEP524314 UOL524304:UOL524314 UYH524304:UYH524314 VID524304:VID524314 VRZ524304:VRZ524314 WBV524304:WBV524314 WLR524304:WLR524314 WVN524304:WVN524314 G589840:H589850 JB589840:JB589850 SX589840:SX589850 ACT589840:ACT589850 AMP589840:AMP589850 AWL589840:AWL589850 BGH589840:BGH589850 BQD589840:BQD589850 BZZ589840:BZZ589850 CJV589840:CJV589850 CTR589840:CTR589850 DDN589840:DDN589850 DNJ589840:DNJ589850 DXF589840:DXF589850 EHB589840:EHB589850 EQX589840:EQX589850 FAT589840:FAT589850 FKP589840:FKP589850 FUL589840:FUL589850 GEH589840:GEH589850 GOD589840:GOD589850 GXZ589840:GXZ589850 HHV589840:HHV589850 HRR589840:HRR589850 IBN589840:IBN589850 ILJ589840:ILJ589850 IVF589840:IVF589850 JFB589840:JFB589850 JOX589840:JOX589850 JYT589840:JYT589850 KIP589840:KIP589850 KSL589840:KSL589850 LCH589840:LCH589850 LMD589840:LMD589850 LVZ589840:LVZ589850 MFV589840:MFV589850 MPR589840:MPR589850 MZN589840:MZN589850 NJJ589840:NJJ589850 NTF589840:NTF589850 ODB589840:ODB589850 OMX589840:OMX589850 OWT589840:OWT589850 PGP589840:PGP589850 PQL589840:PQL589850 QAH589840:QAH589850 QKD589840:QKD589850 QTZ589840:QTZ589850 RDV589840:RDV589850 RNR589840:RNR589850 RXN589840:RXN589850 SHJ589840:SHJ589850 SRF589840:SRF589850 TBB589840:TBB589850 TKX589840:TKX589850 TUT589840:TUT589850 UEP589840:UEP589850 UOL589840:UOL589850 UYH589840:UYH589850 VID589840:VID589850 VRZ589840:VRZ589850 WBV589840:WBV589850 WLR589840:WLR589850 WVN589840:WVN589850 G655376:H655386 JB655376:JB655386 SX655376:SX655386 ACT655376:ACT655386 AMP655376:AMP655386 AWL655376:AWL655386 BGH655376:BGH655386 BQD655376:BQD655386 BZZ655376:BZZ655386 CJV655376:CJV655386 CTR655376:CTR655386 DDN655376:DDN655386 DNJ655376:DNJ655386 DXF655376:DXF655386 EHB655376:EHB655386 EQX655376:EQX655386 FAT655376:FAT655386 FKP655376:FKP655386 FUL655376:FUL655386 GEH655376:GEH655386 GOD655376:GOD655386 GXZ655376:GXZ655386 HHV655376:HHV655386 HRR655376:HRR655386 IBN655376:IBN655386 ILJ655376:ILJ655386 IVF655376:IVF655386 JFB655376:JFB655386 JOX655376:JOX655386 JYT655376:JYT655386 KIP655376:KIP655386 KSL655376:KSL655386 LCH655376:LCH655386 LMD655376:LMD655386 LVZ655376:LVZ655386 MFV655376:MFV655386 MPR655376:MPR655386 MZN655376:MZN655386 NJJ655376:NJJ655386 NTF655376:NTF655386 ODB655376:ODB655386 OMX655376:OMX655386 OWT655376:OWT655386 PGP655376:PGP655386 PQL655376:PQL655386 QAH655376:QAH655386 QKD655376:QKD655386 QTZ655376:QTZ655386 RDV655376:RDV655386 RNR655376:RNR655386 RXN655376:RXN655386 SHJ655376:SHJ655386 SRF655376:SRF655386 TBB655376:TBB655386 TKX655376:TKX655386 TUT655376:TUT655386 UEP655376:UEP655386 UOL655376:UOL655386 UYH655376:UYH655386 VID655376:VID655386 VRZ655376:VRZ655386 WBV655376:WBV655386 WLR655376:WLR655386 WVN655376:WVN655386 G720912:H720922 JB720912:JB720922 SX720912:SX720922 ACT720912:ACT720922 AMP720912:AMP720922 AWL720912:AWL720922 BGH720912:BGH720922 BQD720912:BQD720922 BZZ720912:BZZ720922 CJV720912:CJV720922 CTR720912:CTR720922 DDN720912:DDN720922 DNJ720912:DNJ720922 DXF720912:DXF720922 EHB720912:EHB720922 EQX720912:EQX720922 FAT720912:FAT720922 FKP720912:FKP720922 FUL720912:FUL720922 GEH720912:GEH720922 GOD720912:GOD720922 GXZ720912:GXZ720922 HHV720912:HHV720922 HRR720912:HRR720922 IBN720912:IBN720922 ILJ720912:ILJ720922 IVF720912:IVF720922 JFB720912:JFB720922 JOX720912:JOX720922 JYT720912:JYT720922 KIP720912:KIP720922 KSL720912:KSL720922 LCH720912:LCH720922 LMD720912:LMD720922 LVZ720912:LVZ720922 MFV720912:MFV720922 MPR720912:MPR720922 MZN720912:MZN720922 NJJ720912:NJJ720922 NTF720912:NTF720922 ODB720912:ODB720922 OMX720912:OMX720922 OWT720912:OWT720922 PGP720912:PGP720922 PQL720912:PQL720922 QAH720912:QAH720922 QKD720912:QKD720922 QTZ720912:QTZ720922 RDV720912:RDV720922 RNR720912:RNR720922 RXN720912:RXN720922 SHJ720912:SHJ720922 SRF720912:SRF720922 TBB720912:TBB720922 TKX720912:TKX720922 TUT720912:TUT720922 UEP720912:UEP720922 UOL720912:UOL720922 UYH720912:UYH720922 VID720912:VID720922 VRZ720912:VRZ720922 WBV720912:WBV720922 WLR720912:WLR720922 WVN720912:WVN720922 G786448:H786458 JB786448:JB786458 SX786448:SX786458 ACT786448:ACT786458 AMP786448:AMP786458 AWL786448:AWL786458 BGH786448:BGH786458 BQD786448:BQD786458 BZZ786448:BZZ786458 CJV786448:CJV786458 CTR786448:CTR786458 DDN786448:DDN786458 DNJ786448:DNJ786458 DXF786448:DXF786458 EHB786448:EHB786458 EQX786448:EQX786458 FAT786448:FAT786458 FKP786448:FKP786458 FUL786448:FUL786458 GEH786448:GEH786458 GOD786448:GOD786458 GXZ786448:GXZ786458 HHV786448:HHV786458 HRR786448:HRR786458 IBN786448:IBN786458 ILJ786448:ILJ786458 IVF786448:IVF786458 JFB786448:JFB786458 JOX786448:JOX786458 JYT786448:JYT786458 KIP786448:KIP786458 KSL786448:KSL786458 LCH786448:LCH786458 LMD786448:LMD786458 LVZ786448:LVZ786458 MFV786448:MFV786458 MPR786448:MPR786458 MZN786448:MZN786458 NJJ786448:NJJ786458 NTF786448:NTF786458 ODB786448:ODB786458 OMX786448:OMX786458 OWT786448:OWT786458 PGP786448:PGP786458 PQL786448:PQL786458 QAH786448:QAH786458 QKD786448:QKD786458 QTZ786448:QTZ786458 RDV786448:RDV786458 RNR786448:RNR786458 RXN786448:RXN786458 SHJ786448:SHJ786458 SRF786448:SRF786458 TBB786448:TBB786458 TKX786448:TKX786458 TUT786448:TUT786458 UEP786448:UEP786458 UOL786448:UOL786458 UYH786448:UYH786458 VID786448:VID786458 VRZ786448:VRZ786458 WBV786448:WBV786458 WLR786448:WLR786458 WVN786448:WVN786458 G851984:H851994 JB851984:JB851994 SX851984:SX851994 ACT851984:ACT851994 AMP851984:AMP851994 AWL851984:AWL851994 BGH851984:BGH851994 BQD851984:BQD851994 BZZ851984:BZZ851994 CJV851984:CJV851994 CTR851984:CTR851994 DDN851984:DDN851994 DNJ851984:DNJ851994 DXF851984:DXF851994 EHB851984:EHB851994 EQX851984:EQX851994 FAT851984:FAT851994 FKP851984:FKP851994 FUL851984:FUL851994 GEH851984:GEH851994 GOD851984:GOD851994 GXZ851984:GXZ851994 HHV851984:HHV851994 HRR851984:HRR851994 IBN851984:IBN851994 ILJ851984:ILJ851994 IVF851984:IVF851994 JFB851984:JFB851994 JOX851984:JOX851994 JYT851984:JYT851994 KIP851984:KIP851994 KSL851984:KSL851994 LCH851984:LCH851994 LMD851984:LMD851994 LVZ851984:LVZ851994 MFV851984:MFV851994 MPR851984:MPR851994 MZN851984:MZN851994 NJJ851984:NJJ851994 NTF851984:NTF851994 ODB851984:ODB851994 OMX851984:OMX851994 OWT851984:OWT851994 PGP851984:PGP851994 PQL851984:PQL851994 QAH851984:QAH851994 QKD851984:QKD851994 QTZ851984:QTZ851994 RDV851984:RDV851994 RNR851984:RNR851994 RXN851984:RXN851994 SHJ851984:SHJ851994 SRF851984:SRF851994 TBB851984:TBB851994 TKX851984:TKX851994 TUT851984:TUT851994 UEP851984:UEP851994 UOL851984:UOL851994 UYH851984:UYH851994 VID851984:VID851994 VRZ851984:VRZ851994 WBV851984:WBV851994 WLR851984:WLR851994 WVN851984:WVN851994 G917520:H917530 JB917520:JB917530 SX917520:SX917530 ACT917520:ACT917530 AMP917520:AMP917530 AWL917520:AWL917530 BGH917520:BGH917530 BQD917520:BQD917530 BZZ917520:BZZ917530 CJV917520:CJV917530 CTR917520:CTR917530 DDN917520:DDN917530 DNJ917520:DNJ917530 DXF917520:DXF917530 EHB917520:EHB917530 EQX917520:EQX917530 FAT917520:FAT917530 FKP917520:FKP917530 FUL917520:FUL917530 GEH917520:GEH917530 GOD917520:GOD917530 GXZ917520:GXZ917530 HHV917520:HHV917530 HRR917520:HRR917530 IBN917520:IBN917530 ILJ917520:ILJ917530 IVF917520:IVF917530 JFB917520:JFB917530 JOX917520:JOX917530 JYT917520:JYT917530 KIP917520:KIP917530 KSL917520:KSL917530 LCH917520:LCH917530 LMD917520:LMD917530 LVZ917520:LVZ917530 MFV917520:MFV917530 MPR917520:MPR917530 MZN917520:MZN917530 NJJ917520:NJJ917530 NTF917520:NTF917530 ODB917520:ODB917530 OMX917520:OMX917530 OWT917520:OWT917530 PGP917520:PGP917530 PQL917520:PQL917530 QAH917520:QAH917530 QKD917520:QKD917530 QTZ917520:QTZ917530 RDV917520:RDV917530 RNR917520:RNR917530 RXN917520:RXN917530 SHJ917520:SHJ917530 SRF917520:SRF917530 TBB917520:TBB917530 TKX917520:TKX917530 TUT917520:TUT917530 UEP917520:UEP917530 UOL917520:UOL917530 UYH917520:UYH917530 VID917520:VID917530 VRZ917520:VRZ917530 WBV917520:WBV917530 WLR917520:WLR917530 WVN917520:WVN917530 G983056:H983066 JB983056:JB983066 SX983056:SX983066 ACT983056:ACT983066 AMP983056:AMP983066 AWL983056:AWL983066 BGH983056:BGH983066 BQD983056:BQD983066 BZZ983056:BZZ983066 CJV983056:CJV983066 CTR983056:CTR983066 DDN983056:DDN983066 DNJ983056:DNJ983066 DXF983056:DXF983066 EHB983056:EHB983066 EQX983056:EQX983066 FAT983056:FAT983066 FKP983056:FKP983066 FUL983056:FUL983066 GEH983056:GEH983066 GOD983056:GOD983066 GXZ983056:GXZ983066 HHV983056:HHV983066 HRR983056:HRR983066 IBN983056:IBN983066 ILJ983056:ILJ983066 IVF983056:IVF983066 JFB983056:JFB983066 JOX983056:JOX983066 JYT983056:JYT983066 KIP983056:KIP983066 KSL983056:KSL983066 LCH983056:LCH983066 LMD983056:LMD983066 LVZ983056:LVZ983066 MFV983056:MFV983066 MPR983056:MPR983066 MZN983056:MZN983066 NJJ983056:NJJ983066 NTF983056:NTF983066 ODB983056:ODB983066 OMX983056:OMX983066 OWT983056:OWT983066 PGP983056:PGP983066 PQL983056:PQL983066 QAH983056:QAH983066 QKD983056:QKD983066 QTZ983056:QTZ983066 RDV983056:RDV983066 RNR983056:RNR983066 RXN983056:RXN983066 SHJ983056:SHJ983066 SRF983056:SRF983066 TBB983056:TBB983066 TKX983056:TKX983066 TUT983056:TUT983066 UEP983056:UEP983066 UOL983056:UOL983066 UYH983056:UYH983066 VID983056:VID983066 VRZ983056:VRZ983066 WBV983056:WBV983066 WLR983056:WLR983066 G16:G26" xr:uid="{050F38C6-7426-40F2-8DDF-3036772360CF}">
      <formula1>12</formula1>
    </dataValidation>
    <dataValidation type="textLength" operator="equal" allowBlank="1" showInputMessage="1" showErrorMessage="1" errorTitle="Equipment Tag Number" error="Equipment Tag Number is 9 digits" promptTitle="Equipment Tag Number" prompt="This text formatted cell requires a complete 9-digit Tag Number._x000a_" sqref="F16:F26 JA16:JA26 SW16:SW26 ACS16:ACS26 AMO16:AMO26 AWK16:AWK26 BGG16:BGG26 BQC16:BQC26 BZY16:BZY26 CJU16:CJU26 CTQ16:CTQ26 DDM16:DDM26 DNI16:DNI26 DXE16:DXE26 EHA16:EHA26 EQW16:EQW26 FAS16:FAS26 FKO16:FKO26 FUK16:FUK26 GEG16:GEG26 GOC16:GOC26 GXY16:GXY26 HHU16:HHU26 HRQ16:HRQ26 IBM16:IBM26 ILI16:ILI26 IVE16:IVE26 JFA16:JFA26 JOW16:JOW26 JYS16:JYS26 KIO16:KIO26 KSK16:KSK26 LCG16:LCG26 LMC16:LMC26 LVY16:LVY26 MFU16:MFU26 MPQ16:MPQ26 MZM16:MZM26 NJI16:NJI26 NTE16:NTE26 ODA16:ODA26 OMW16:OMW26 OWS16:OWS26 PGO16:PGO26 PQK16:PQK26 QAG16:QAG26 QKC16:QKC26 QTY16:QTY26 RDU16:RDU26 RNQ16:RNQ26 RXM16:RXM26 SHI16:SHI26 SRE16:SRE26 TBA16:TBA26 TKW16:TKW26 TUS16:TUS26 UEO16:UEO26 UOK16:UOK26 UYG16:UYG26 VIC16:VIC26 VRY16:VRY26 WBU16:WBU26 WLQ16:WLQ26 WVM16:WVM26 F65552:F65562 JA65552:JA65562 SW65552:SW65562 ACS65552:ACS65562 AMO65552:AMO65562 AWK65552:AWK65562 BGG65552:BGG65562 BQC65552:BQC65562 BZY65552:BZY65562 CJU65552:CJU65562 CTQ65552:CTQ65562 DDM65552:DDM65562 DNI65552:DNI65562 DXE65552:DXE65562 EHA65552:EHA65562 EQW65552:EQW65562 FAS65552:FAS65562 FKO65552:FKO65562 FUK65552:FUK65562 GEG65552:GEG65562 GOC65552:GOC65562 GXY65552:GXY65562 HHU65552:HHU65562 HRQ65552:HRQ65562 IBM65552:IBM65562 ILI65552:ILI65562 IVE65552:IVE65562 JFA65552:JFA65562 JOW65552:JOW65562 JYS65552:JYS65562 KIO65552:KIO65562 KSK65552:KSK65562 LCG65552:LCG65562 LMC65552:LMC65562 LVY65552:LVY65562 MFU65552:MFU65562 MPQ65552:MPQ65562 MZM65552:MZM65562 NJI65552:NJI65562 NTE65552:NTE65562 ODA65552:ODA65562 OMW65552:OMW65562 OWS65552:OWS65562 PGO65552:PGO65562 PQK65552:PQK65562 QAG65552:QAG65562 QKC65552:QKC65562 QTY65552:QTY65562 RDU65552:RDU65562 RNQ65552:RNQ65562 RXM65552:RXM65562 SHI65552:SHI65562 SRE65552:SRE65562 TBA65552:TBA65562 TKW65552:TKW65562 TUS65552:TUS65562 UEO65552:UEO65562 UOK65552:UOK65562 UYG65552:UYG65562 VIC65552:VIC65562 VRY65552:VRY65562 WBU65552:WBU65562 WLQ65552:WLQ65562 WVM65552:WVM65562 F131088:F131098 JA131088:JA131098 SW131088:SW131098 ACS131088:ACS131098 AMO131088:AMO131098 AWK131088:AWK131098 BGG131088:BGG131098 BQC131088:BQC131098 BZY131088:BZY131098 CJU131088:CJU131098 CTQ131088:CTQ131098 DDM131088:DDM131098 DNI131088:DNI131098 DXE131088:DXE131098 EHA131088:EHA131098 EQW131088:EQW131098 FAS131088:FAS131098 FKO131088:FKO131098 FUK131088:FUK131098 GEG131088:GEG131098 GOC131088:GOC131098 GXY131088:GXY131098 HHU131088:HHU131098 HRQ131088:HRQ131098 IBM131088:IBM131098 ILI131088:ILI131098 IVE131088:IVE131098 JFA131088:JFA131098 JOW131088:JOW131098 JYS131088:JYS131098 KIO131088:KIO131098 KSK131088:KSK131098 LCG131088:LCG131098 LMC131088:LMC131098 LVY131088:LVY131098 MFU131088:MFU131098 MPQ131088:MPQ131098 MZM131088:MZM131098 NJI131088:NJI131098 NTE131088:NTE131098 ODA131088:ODA131098 OMW131088:OMW131098 OWS131088:OWS131098 PGO131088:PGO131098 PQK131088:PQK131098 QAG131088:QAG131098 QKC131088:QKC131098 QTY131088:QTY131098 RDU131088:RDU131098 RNQ131088:RNQ131098 RXM131088:RXM131098 SHI131088:SHI131098 SRE131088:SRE131098 TBA131088:TBA131098 TKW131088:TKW131098 TUS131088:TUS131098 UEO131088:UEO131098 UOK131088:UOK131098 UYG131088:UYG131098 VIC131088:VIC131098 VRY131088:VRY131098 WBU131088:WBU131098 WLQ131088:WLQ131098 WVM131088:WVM131098 F196624:F196634 JA196624:JA196634 SW196624:SW196634 ACS196624:ACS196634 AMO196624:AMO196634 AWK196624:AWK196634 BGG196624:BGG196634 BQC196624:BQC196634 BZY196624:BZY196634 CJU196624:CJU196634 CTQ196624:CTQ196634 DDM196624:DDM196634 DNI196624:DNI196634 DXE196624:DXE196634 EHA196624:EHA196634 EQW196624:EQW196634 FAS196624:FAS196634 FKO196624:FKO196634 FUK196624:FUK196634 GEG196624:GEG196634 GOC196624:GOC196634 GXY196624:GXY196634 HHU196624:HHU196634 HRQ196624:HRQ196634 IBM196624:IBM196634 ILI196624:ILI196634 IVE196624:IVE196634 JFA196624:JFA196634 JOW196624:JOW196634 JYS196624:JYS196634 KIO196624:KIO196634 KSK196624:KSK196634 LCG196624:LCG196634 LMC196624:LMC196634 LVY196624:LVY196634 MFU196624:MFU196634 MPQ196624:MPQ196634 MZM196624:MZM196634 NJI196624:NJI196634 NTE196624:NTE196634 ODA196624:ODA196634 OMW196624:OMW196634 OWS196624:OWS196634 PGO196624:PGO196634 PQK196624:PQK196634 QAG196624:QAG196634 QKC196624:QKC196634 QTY196624:QTY196634 RDU196624:RDU196634 RNQ196624:RNQ196634 RXM196624:RXM196634 SHI196624:SHI196634 SRE196624:SRE196634 TBA196624:TBA196634 TKW196624:TKW196634 TUS196624:TUS196634 UEO196624:UEO196634 UOK196624:UOK196634 UYG196624:UYG196634 VIC196624:VIC196634 VRY196624:VRY196634 WBU196624:WBU196634 WLQ196624:WLQ196634 WVM196624:WVM196634 F262160:F262170 JA262160:JA262170 SW262160:SW262170 ACS262160:ACS262170 AMO262160:AMO262170 AWK262160:AWK262170 BGG262160:BGG262170 BQC262160:BQC262170 BZY262160:BZY262170 CJU262160:CJU262170 CTQ262160:CTQ262170 DDM262160:DDM262170 DNI262160:DNI262170 DXE262160:DXE262170 EHA262160:EHA262170 EQW262160:EQW262170 FAS262160:FAS262170 FKO262160:FKO262170 FUK262160:FUK262170 GEG262160:GEG262170 GOC262160:GOC262170 GXY262160:GXY262170 HHU262160:HHU262170 HRQ262160:HRQ262170 IBM262160:IBM262170 ILI262160:ILI262170 IVE262160:IVE262170 JFA262160:JFA262170 JOW262160:JOW262170 JYS262160:JYS262170 KIO262160:KIO262170 KSK262160:KSK262170 LCG262160:LCG262170 LMC262160:LMC262170 LVY262160:LVY262170 MFU262160:MFU262170 MPQ262160:MPQ262170 MZM262160:MZM262170 NJI262160:NJI262170 NTE262160:NTE262170 ODA262160:ODA262170 OMW262160:OMW262170 OWS262160:OWS262170 PGO262160:PGO262170 PQK262160:PQK262170 QAG262160:QAG262170 QKC262160:QKC262170 QTY262160:QTY262170 RDU262160:RDU262170 RNQ262160:RNQ262170 RXM262160:RXM262170 SHI262160:SHI262170 SRE262160:SRE262170 TBA262160:TBA262170 TKW262160:TKW262170 TUS262160:TUS262170 UEO262160:UEO262170 UOK262160:UOK262170 UYG262160:UYG262170 VIC262160:VIC262170 VRY262160:VRY262170 WBU262160:WBU262170 WLQ262160:WLQ262170 WVM262160:WVM262170 F327696:F327706 JA327696:JA327706 SW327696:SW327706 ACS327696:ACS327706 AMO327696:AMO327706 AWK327696:AWK327706 BGG327696:BGG327706 BQC327696:BQC327706 BZY327696:BZY327706 CJU327696:CJU327706 CTQ327696:CTQ327706 DDM327696:DDM327706 DNI327696:DNI327706 DXE327696:DXE327706 EHA327696:EHA327706 EQW327696:EQW327706 FAS327696:FAS327706 FKO327696:FKO327706 FUK327696:FUK327706 GEG327696:GEG327706 GOC327696:GOC327706 GXY327696:GXY327706 HHU327696:HHU327706 HRQ327696:HRQ327706 IBM327696:IBM327706 ILI327696:ILI327706 IVE327696:IVE327706 JFA327696:JFA327706 JOW327696:JOW327706 JYS327696:JYS327706 KIO327696:KIO327706 KSK327696:KSK327706 LCG327696:LCG327706 LMC327696:LMC327706 LVY327696:LVY327706 MFU327696:MFU327706 MPQ327696:MPQ327706 MZM327696:MZM327706 NJI327696:NJI327706 NTE327696:NTE327706 ODA327696:ODA327706 OMW327696:OMW327706 OWS327696:OWS327706 PGO327696:PGO327706 PQK327696:PQK327706 QAG327696:QAG327706 QKC327696:QKC327706 QTY327696:QTY327706 RDU327696:RDU327706 RNQ327696:RNQ327706 RXM327696:RXM327706 SHI327696:SHI327706 SRE327696:SRE327706 TBA327696:TBA327706 TKW327696:TKW327706 TUS327696:TUS327706 UEO327696:UEO327706 UOK327696:UOK327706 UYG327696:UYG327706 VIC327696:VIC327706 VRY327696:VRY327706 WBU327696:WBU327706 WLQ327696:WLQ327706 WVM327696:WVM327706 F393232:F393242 JA393232:JA393242 SW393232:SW393242 ACS393232:ACS393242 AMO393232:AMO393242 AWK393232:AWK393242 BGG393232:BGG393242 BQC393232:BQC393242 BZY393232:BZY393242 CJU393232:CJU393242 CTQ393232:CTQ393242 DDM393232:DDM393242 DNI393232:DNI393242 DXE393232:DXE393242 EHA393232:EHA393242 EQW393232:EQW393242 FAS393232:FAS393242 FKO393232:FKO393242 FUK393232:FUK393242 GEG393232:GEG393242 GOC393232:GOC393242 GXY393232:GXY393242 HHU393232:HHU393242 HRQ393232:HRQ393242 IBM393232:IBM393242 ILI393232:ILI393242 IVE393232:IVE393242 JFA393232:JFA393242 JOW393232:JOW393242 JYS393232:JYS393242 KIO393232:KIO393242 KSK393232:KSK393242 LCG393232:LCG393242 LMC393232:LMC393242 LVY393232:LVY393242 MFU393232:MFU393242 MPQ393232:MPQ393242 MZM393232:MZM393242 NJI393232:NJI393242 NTE393232:NTE393242 ODA393232:ODA393242 OMW393232:OMW393242 OWS393232:OWS393242 PGO393232:PGO393242 PQK393232:PQK393242 QAG393232:QAG393242 QKC393232:QKC393242 QTY393232:QTY393242 RDU393232:RDU393242 RNQ393232:RNQ393242 RXM393232:RXM393242 SHI393232:SHI393242 SRE393232:SRE393242 TBA393232:TBA393242 TKW393232:TKW393242 TUS393232:TUS393242 UEO393232:UEO393242 UOK393232:UOK393242 UYG393232:UYG393242 VIC393232:VIC393242 VRY393232:VRY393242 WBU393232:WBU393242 WLQ393232:WLQ393242 WVM393232:WVM393242 F458768:F458778 JA458768:JA458778 SW458768:SW458778 ACS458768:ACS458778 AMO458768:AMO458778 AWK458768:AWK458778 BGG458768:BGG458778 BQC458768:BQC458778 BZY458768:BZY458778 CJU458768:CJU458778 CTQ458768:CTQ458778 DDM458768:DDM458778 DNI458768:DNI458778 DXE458768:DXE458778 EHA458768:EHA458778 EQW458768:EQW458778 FAS458768:FAS458778 FKO458768:FKO458778 FUK458768:FUK458778 GEG458768:GEG458778 GOC458768:GOC458778 GXY458768:GXY458778 HHU458768:HHU458778 HRQ458768:HRQ458778 IBM458768:IBM458778 ILI458768:ILI458778 IVE458768:IVE458778 JFA458768:JFA458778 JOW458768:JOW458778 JYS458768:JYS458778 KIO458768:KIO458778 KSK458768:KSK458778 LCG458768:LCG458778 LMC458768:LMC458778 LVY458768:LVY458778 MFU458768:MFU458778 MPQ458768:MPQ458778 MZM458768:MZM458778 NJI458768:NJI458778 NTE458768:NTE458778 ODA458768:ODA458778 OMW458768:OMW458778 OWS458768:OWS458778 PGO458768:PGO458778 PQK458768:PQK458778 QAG458768:QAG458778 QKC458768:QKC458778 QTY458768:QTY458778 RDU458768:RDU458778 RNQ458768:RNQ458778 RXM458768:RXM458778 SHI458768:SHI458778 SRE458768:SRE458778 TBA458768:TBA458778 TKW458768:TKW458778 TUS458768:TUS458778 UEO458768:UEO458778 UOK458768:UOK458778 UYG458768:UYG458778 VIC458768:VIC458778 VRY458768:VRY458778 WBU458768:WBU458778 WLQ458768:WLQ458778 WVM458768:WVM458778 F524304:F524314 JA524304:JA524314 SW524304:SW524314 ACS524304:ACS524314 AMO524304:AMO524314 AWK524304:AWK524314 BGG524304:BGG524314 BQC524304:BQC524314 BZY524304:BZY524314 CJU524304:CJU524314 CTQ524304:CTQ524314 DDM524304:DDM524314 DNI524304:DNI524314 DXE524304:DXE524314 EHA524304:EHA524314 EQW524304:EQW524314 FAS524304:FAS524314 FKO524304:FKO524314 FUK524304:FUK524314 GEG524304:GEG524314 GOC524304:GOC524314 GXY524304:GXY524314 HHU524304:HHU524314 HRQ524304:HRQ524314 IBM524304:IBM524314 ILI524304:ILI524314 IVE524304:IVE524314 JFA524304:JFA524314 JOW524304:JOW524314 JYS524304:JYS524314 KIO524304:KIO524314 KSK524304:KSK524314 LCG524304:LCG524314 LMC524304:LMC524314 LVY524304:LVY524314 MFU524304:MFU524314 MPQ524304:MPQ524314 MZM524304:MZM524314 NJI524304:NJI524314 NTE524304:NTE524314 ODA524304:ODA524314 OMW524304:OMW524314 OWS524304:OWS524314 PGO524304:PGO524314 PQK524304:PQK524314 QAG524304:QAG524314 QKC524304:QKC524314 QTY524304:QTY524314 RDU524304:RDU524314 RNQ524304:RNQ524314 RXM524304:RXM524314 SHI524304:SHI524314 SRE524304:SRE524314 TBA524304:TBA524314 TKW524304:TKW524314 TUS524304:TUS524314 UEO524304:UEO524314 UOK524304:UOK524314 UYG524304:UYG524314 VIC524304:VIC524314 VRY524304:VRY524314 WBU524304:WBU524314 WLQ524304:WLQ524314 WVM524304:WVM524314 F589840:F589850 JA589840:JA589850 SW589840:SW589850 ACS589840:ACS589850 AMO589840:AMO589850 AWK589840:AWK589850 BGG589840:BGG589850 BQC589840:BQC589850 BZY589840:BZY589850 CJU589840:CJU589850 CTQ589840:CTQ589850 DDM589840:DDM589850 DNI589840:DNI589850 DXE589840:DXE589850 EHA589840:EHA589850 EQW589840:EQW589850 FAS589840:FAS589850 FKO589840:FKO589850 FUK589840:FUK589850 GEG589840:GEG589850 GOC589840:GOC589850 GXY589840:GXY589850 HHU589840:HHU589850 HRQ589840:HRQ589850 IBM589840:IBM589850 ILI589840:ILI589850 IVE589840:IVE589850 JFA589840:JFA589850 JOW589840:JOW589850 JYS589840:JYS589850 KIO589840:KIO589850 KSK589840:KSK589850 LCG589840:LCG589850 LMC589840:LMC589850 LVY589840:LVY589850 MFU589840:MFU589850 MPQ589840:MPQ589850 MZM589840:MZM589850 NJI589840:NJI589850 NTE589840:NTE589850 ODA589840:ODA589850 OMW589840:OMW589850 OWS589840:OWS589850 PGO589840:PGO589850 PQK589840:PQK589850 QAG589840:QAG589850 QKC589840:QKC589850 QTY589840:QTY589850 RDU589840:RDU589850 RNQ589840:RNQ589850 RXM589840:RXM589850 SHI589840:SHI589850 SRE589840:SRE589850 TBA589840:TBA589850 TKW589840:TKW589850 TUS589840:TUS589850 UEO589840:UEO589850 UOK589840:UOK589850 UYG589840:UYG589850 VIC589840:VIC589850 VRY589840:VRY589850 WBU589840:WBU589850 WLQ589840:WLQ589850 WVM589840:WVM589850 F655376:F655386 JA655376:JA655386 SW655376:SW655386 ACS655376:ACS655386 AMO655376:AMO655386 AWK655376:AWK655386 BGG655376:BGG655386 BQC655376:BQC655386 BZY655376:BZY655386 CJU655376:CJU655386 CTQ655376:CTQ655386 DDM655376:DDM655386 DNI655376:DNI655386 DXE655376:DXE655386 EHA655376:EHA655386 EQW655376:EQW655386 FAS655376:FAS655386 FKO655376:FKO655386 FUK655376:FUK655386 GEG655376:GEG655386 GOC655376:GOC655386 GXY655376:GXY655386 HHU655376:HHU655386 HRQ655376:HRQ655386 IBM655376:IBM655386 ILI655376:ILI655386 IVE655376:IVE655386 JFA655376:JFA655386 JOW655376:JOW655386 JYS655376:JYS655386 KIO655376:KIO655386 KSK655376:KSK655386 LCG655376:LCG655386 LMC655376:LMC655386 LVY655376:LVY655386 MFU655376:MFU655386 MPQ655376:MPQ655386 MZM655376:MZM655386 NJI655376:NJI655386 NTE655376:NTE655386 ODA655376:ODA655386 OMW655376:OMW655386 OWS655376:OWS655386 PGO655376:PGO655386 PQK655376:PQK655386 QAG655376:QAG655386 QKC655376:QKC655386 QTY655376:QTY655386 RDU655376:RDU655386 RNQ655376:RNQ655386 RXM655376:RXM655386 SHI655376:SHI655386 SRE655376:SRE655386 TBA655376:TBA655386 TKW655376:TKW655386 TUS655376:TUS655386 UEO655376:UEO655386 UOK655376:UOK655386 UYG655376:UYG655386 VIC655376:VIC655386 VRY655376:VRY655386 WBU655376:WBU655386 WLQ655376:WLQ655386 WVM655376:WVM655386 F720912:F720922 JA720912:JA720922 SW720912:SW720922 ACS720912:ACS720922 AMO720912:AMO720922 AWK720912:AWK720922 BGG720912:BGG720922 BQC720912:BQC720922 BZY720912:BZY720922 CJU720912:CJU720922 CTQ720912:CTQ720922 DDM720912:DDM720922 DNI720912:DNI720922 DXE720912:DXE720922 EHA720912:EHA720922 EQW720912:EQW720922 FAS720912:FAS720922 FKO720912:FKO720922 FUK720912:FUK720922 GEG720912:GEG720922 GOC720912:GOC720922 GXY720912:GXY720922 HHU720912:HHU720922 HRQ720912:HRQ720922 IBM720912:IBM720922 ILI720912:ILI720922 IVE720912:IVE720922 JFA720912:JFA720922 JOW720912:JOW720922 JYS720912:JYS720922 KIO720912:KIO720922 KSK720912:KSK720922 LCG720912:LCG720922 LMC720912:LMC720922 LVY720912:LVY720922 MFU720912:MFU720922 MPQ720912:MPQ720922 MZM720912:MZM720922 NJI720912:NJI720922 NTE720912:NTE720922 ODA720912:ODA720922 OMW720912:OMW720922 OWS720912:OWS720922 PGO720912:PGO720922 PQK720912:PQK720922 QAG720912:QAG720922 QKC720912:QKC720922 QTY720912:QTY720922 RDU720912:RDU720922 RNQ720912:RNQ720922 RXM720912:RXM720922 SHI720912:SHI720922 SRE720912:SRE720922 TBA720912:TBA720922 TKW720912:TKW720922 TUS720912:TUS720922 UEO720912:UEO720922 UOK720912:UOK720922 UYG720912:UYG720922 VIC720912:VIC720922 VRY720912:VRY720922 WBU720912:WBU720922 WLQ720912:WLQ720922 WVM720912:WVM720922 F786448:F786458 JA786448:JA786458 SW786448:SW786458 ACS786448:ACS786458 AMO786448:AMO786458 AWK786448:AWK786458 BGG786448:BGG786458 BQC786448:BQC786458 BZY786448:BZY786458 CJU786448:CJU786458 CTQ786448:CTQ786458 DDM786448:DDM786458 DNI786448:DNI786458 DXE786448:DXE786458 EHA786448:EHA786458 EQW786448:EQW786458 FAS786448:FAS786458 FKO786448:FKO786458 FUK786448:FUK786458 GEG786448:GEG786458 GOC786448:GOC786458 GXY786448:GXY786458 HHU786448:HHU786458 HRQ786448:HRQ786458 IBM786448:IBM786458 ILI786448:ILI786458 IVE786448:IVE786458 JFA786448:JFA786458 JOW786448:JOW786458 JYS786448:JYS786458 KIO786448:KIO786458 KSK786448:KSK786458 LCG786448:LCG786458 LMC786448:LMC786458 LVY786448:LVY786458 MFU786448:MFU786458 MPQ786448:MPQ786458 MZM786448:MZM786458 NJI786448:NJI786458 NTE786448:NTE786458 ODA786448:ODA786458 OMW786448:OMW786458 OWS786448:OWS786458 PGO786448:PGO786458 PQK786448:PQK786458 QAG786448:QAG786458 QKC786448:QKC786458 QTY786448:QTY786458 RDU786448:RDU786458 RNQ786448:RNQ786458 RXM786448:RXM786458 SHI786448:SHI786458 SRE786448:SRE786458 TBA786448:TBA786458 TKW786448:TKW786458 TUS786448:TUS786458 UEO786448:UEO786458 UOK786448:UOK786458 UYG786448:UYG786458 VIC786448:VIC786458 VRY786448:VRY786458 WBU786448:WBU786458 WLQ786448:WLQ786458 WVM786448:WVM786458 F851984:F851994 JA851984:JA851994 SW851984:SW851994 ACS851984:ACS851994 AMO851984:AMO851994 AWK851984:AWK851994 BGG851984:BGG851994 BQC851984:BQC851994 BZY851984:BZY851994 CJU851984:CJU851994 CTQ851984:CTQ851994 DDM851984:DDM851994 DNI851984:DNI851994 DXE851984:DXE851994 EHA851984:EHA851994 EQW851984:EQW851994 FAS851984:FAS851994 FKO851984:FKO851994 FUK851984:FUK851994 GEG851984:GEG851994 GOC851984:GOC851994 GXY851984:GXY851994 HHU851984:HHU851994 HRQ851984:HRQ851994 IBM851984:IBM851994 ILI851984:ILI851994 IVE851984:IVE851994 JFA851984:JFA851994 JOW851984:JOW851994 JYS851984:JYS851994 KIO851984:KIO851994 KSK851984:KSK851994 LCG851984:LCG851994 LMC851984:LMC851994 LVY851984:LVY851994 MFU851984:MFU851994 MPQ851984:MPQ851994 MZM851984:MZM851994 NJI851984:NJI851994 NTE851984:NTE851994 ODA851984:ODA851994 OMW851984:OMW851994 OWS851984:OWS851994 PGO851984:PGO851994 PQK851984:PQK851994 QAG851984:QAG851994 QKC851984:QKC851994 QTY851984:QTY851994 RDU851984:RDU851994 RNQ851984:RNQ851994 RXM851984:RXM851994 SHI851984:SHI851994 SRE851984:SRE851994 TBA851984:TBA851994 TKW851984:TKW851994 TUS851984:TUS851994 UEO851984:UEO851994 UOK851984:UOK851994 UYG851984:UYG851994 VIC851984:VIC851994 VRY851984:VRY851994 WBU851984:WBU851994 WLQ851984:WLQ851994 WVM851984:WVM851994 F917520:F917530 JA917520:JA917530 SW917520:SW917530 ACS917520:ACS917530 AMO917520:AMO917530 AWK917520:AWK917530 BGG917520:BGG917530 BQC917520:BQC917530 BZY917520:BZY917530 CJU917520:CJU917530 CTQ917520:CTQ917530 DDM917520:DDM917530 DNI917520:DNI917530 DXE917520:DXE917530 EHA917520:EHA917530 EQW917520:EQW917530 FAS917520:FAS917530 FKO917520:FKO917530 FUK917520:FUK917530 GEG917520:GEG917530 GOC917520:GOC917530 GXY917520:GXY917530 HHU917520:HHU917530 HRQ917520:HRQ917530 IBM917520:IBM917530 ILI917520:ILI917530 IVE917520:IVE917530 JFA917520:JFA917530 JOW917520:JOW917530 JYS917520:JYS917530 KIO917520:KIO917530 KSK917520:KSK917530 LCG917520:LCG917530 LMC917520:LMC917530 LVY917520:LVY917530 MFU917520:MFU917530 MPQ917520:MPQ917530 MZM917520:MZM917530 NJI917520:NJI917530 NTE917520:NTE917530 ODA917520:ODA917530 OMW917520:OMW917530 OWS917520:OWS917530 PGO917520:PGO917530 PQK917520:PQK917530 QAG917520:QAG917530 QKC917520:QKC917530 QTY917520:QTY917530 RDU917520:RDU917530 RNQ917520:RNQ917530 RXM917520:RXM917530 SHI917520:SHI917530 SRE917520:SRE917530 TBA917520:TBA917530 TKW917520:TKW917530 TUS917520:TUS917530 UEO917520:UEO917530 UOK917520:UOK917530 UYG917520:UYG917530 VIC917520:VIC917530 VRY917520:VRY917530 WBU917520:WBU917530 WLQ917520:WLQ917530 WVM917520:WVM917530 F983056:F983066 JA983056:JA983066 SW983056:SW983066 ACS983056:ACS983066 AMO983056:AMO983066 AWK983056:AWK983066 BGG983056:BGG983066 BQC983056:BQC983066 BZY983056:BZY983066 CJU983056:CJU983066 CTQ983056:CTQ983066 DDM983056:DDM983066 DNI983056:DNI983066 DXE983056:DXE983066 EHA983056:EHA983066 EQW983056:EQW983066 FAS983056:FAS983066 FKO983056:FKO983066 FUK983056:FUK983066 GEG983056:GEG983066 GOC983056:GOC983066 GXY983056:GXY983066 HHU983056:HHU983066 HRQ983056:HRQ983066 IBM983056:IBM983066 ILI983056:ILI983066 IVE983056:IVE983066 JFA983056:JFA983066 JOW983056:JOW983066 JYS983056:JYS983066 KIO983056:KIO983066 KSK983056:KSK983066 LCG983056:LCG983066 LMC983056:LMC983066 LVY983056:LVY983066 MFU983056:MFU983066 MPQ983056:MPQ983066 MZM983056:MZM983066 NJI983056:NJI983066 NTE983056:NTE983066 ODA983056:ODA983066 OMW983056:OMW983066 OWS983056:OWS983066 PGO983056:PGO983066 PQK983056:PQK983066 QAG983056:QAG983066 QKC983056:QKC983066 QTY983056:QTY983066 RDU983056:RDU983066 RNQ983056:RNQ983066 RXM983056:RXM983066 SHI983056:SHI983066 SRE983056:SRE983066 TBA983056:TBA983066 TKW983056:TKW983066 TUS983056:TUS983066 UEO983056:UEO983066 UOK983056:UOK983066 UYG983056:UYG983066 VIC983056:VIC983066 VRY983056:VRY983066 WBU983056:WBU983066 WLQ983056:WLQ983066 WVM983056:WVM983066" xr:uid="{E3036FA7-DCB6-49AD-A1E7-00F63A2762AB}">
      <formula1>9</formula1>
    </dataValidation>
    <dataValidation type="textLength" operator="equal" allowBlank="1" showInputMessage="1" showErrorMessage="1" errorTitle="Profile ID" error="Profile ID is 5-digits" promptTitle="Profile ID" prompt="This text formatted cell requires a complete 5-digit Profile ID_x000a_" sqref="H16:H26" xr:uid="{79DDE129-CC48-42A2-B1C3-48FE10893E38}">
      <formula1>5</formula1>
    </dataValidation>
  </dataValidations>
  <printOptions horizontalCentered="1"/>
  <pageMargins left="0.5" right="0.75" top="1" bottom="0.5" header="0.5" footer="0.25"/>
  <pageSetup scale="54" orientation="landscape" r:id="rId1"/>
  <headerFooter alignWithMargins="0">
    <oddFooter>&amp;C&amp;"Helv,Bold"PROPOSAL PAGE 7</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9"/>
  <dimension ref="A1:B38"/>
  <sheetViews>
    <sheetView showGridLines="0" zoomScaleNormal="100" zoomScaleSheetLayoutView="55" workbookViewId="0">
      <selection activeCell="B1" sqref="B1"/>
    </sheetView>
  </sheetViews>
  <sheetFormatPr defaultColWidth="12.53515625" defaultRowHeight="15.5" x14ac:dyDescent="0.35"/>
  <cols>
    <col min="1" max="1" width="3.4609375" style="2" customWidth="1"/>
    <col min="2" max="2" width="142.07421875" style="2" bestFit="1" customWidth="1"/>
    <col min="3" max="16384" width="12.53515625" style="2"/>
  </cols>
  <sheetData>
    <row r="1" spans="1:2" ht="21.5" thickBot="1" x14ac:dyDescent="0.55000000000000004">
      <c r="B1" s="304" t="s">
        <v>209</v>
      </c>
    </row>
    <row r="2" spans="1:2" ht="19" thickBot="1" x14ac:dyDescent="0.5">
      <c r="B2" s="305" t="s">
        <v>198</v>
      </c>
    </row>
    <row r="3" spans="1:2" x14ac:dyDescent="0.35">
      <c r="A3" s="303"/>
      <c r="B3" s="315"/>
    </row>
    <row r="4" spans="1:2" x14ac:dyDescent="0.35">
      <c r="A4" s="303"/>
      <c r="B4" s="306" t="s">
        <v>183</v>
      </c>
    </row>
    <row r="5" spans="1:2" x14ac:dyDescent="0.35">
      <c r="A5" s="303"/>
      <c r="B5" s="306" t="s">
        <v>168</v>
      </c>
    </row>
    <row r="6" spans="1:2" x14ac:dyDescent="0.35">
      <c r="A6" s="303"/>
      <c r="B6" s="306" t="s">
        <v>197</v>
      </c>
    </row>
    <row r="7" spans="1:2" x14ac:dyDescent="0.35">
      <c r="A7" s="303"/>
      <c r="B7" s="306"/>
    </row>
    <row r="8" spans="1:2" x14ac:dyDescent="0.35">
      <c r="A8" s="303"/>
      <c r="B8" s="307" t="s">
        <v>25</v>
      </c>
    </row>
    <row r="9" spans="1:2" x14ac:dyDescent="0.35">
      <c r="A9" s="303"/>
      <c r="B9" s="306"/>
    </row>
    <row r="10" spans="1:2" x14ac:dyDescent="0.35">
      <c r="A10" s="303"/>
      <c r="B10" s="306" t="s">
        <v>157</v>
      </c>
    </row>
    <row r="11" spans="1:2" x14ac:dyDescent="0.35">
      <c r="A11" s="303"/>
      <c r="B11" s="308"/>
    </row>
    <row r="12" spans="1:2" x14ac:dyDescent="0.35">
      <c r="A12" s="303"/>
      <c r="B12" s="306" t="s">
        <v>26</v>
      </c>
    </row>
    <row r="13" spans="1:2" x14ac:dyDescent="0.35">
      <c r="A13" s="303"/>
      <c r="B13" s="306"/>
    </row>
    <row r="14" spans="1:2" s="4" customFormat="1" x14ac:dyDescent="0.35">
      <c r="A14" s="309"/>
      <c r="B14" s="306" t="s">
        <v>158</v>
      </c>
    </row>
    <row r="15" spans="1:2" s="4" customFormat="1" x14ac:dyDescent="0.35">
      <c r="A15" s="309"/>
      <c r="B15" s="310"/>
    </row>
    <row r="16" spans="1:2" x14ac:dyDescent="0.35">
      <c r="A16" s="303"/>
      <c r="B16" s="306" t="s">
        <v>27</v>
      </c>
    </row>
    <row r="17" spans="1:2" x14ac:dyDescent="0.35">
      <c r="B17" s="311"/>
    </row>
    <row r="18" spans="1:2" x14ac:dyDescent="0.35">
      <c r="A18" s="303"/>
      <c r="B18" s="306" t="s">
        <v>199</v>
      </c>
    </row>
    <row r="19" spans="1:2" x14ac:dyDescent="0.35">
      <c r="B19" s="306" t="s">
        <v>28</v>
      </c>
    </row>
    <row r="20" spans="1:2" x14ac:dyDescent="0.35">
      <c r="A20" s="303"/>
      <c r="B20" s="306"/>
    </row>
    <row r="21" spans="1:2" x14ac:dyDescent="0.35">
      <c r="A21" s="303"/>
      <c r="B21" s="306" t="s">
        <v>214</v>
      </c>
    </row>
    <row r="22" spans="1:2" x14ac:dyDescent="0.35">
      <c r="A22" s="303"/>
      <c r="B22" s="306"/>
    </row>
    <row r="23" spans="1:2" x14ac:dyDescent="0.35">
      <c r="B23" s="312" t="s">
        <v>200</v>
      </c>
    </row>
    <row r="24" spans="1:2" x14ac:dyDescent="0.35">
      <c r="B24" s="312" t="s">
        <v>201</v>
      </c>
    </row>
    <row r="25" spans="1:2" x14ac:dyDescent="0.35">
      <c r="B25" s="312"/>
    </row>
    <row r="26" spans="1:2" x14ac:dyDescent="0.35">
      <c r="B26" s="312" t="s">
        <v>29</v>
      </c>
    </row>
    <row r="27" spans="1:2" x14ac:dyDescent="0.35">
      <c r="B27" s="312"/>
    </row>
    <row r="28" spans="1:2" x14ac:dyDescent="0.35">
      <c r="B28" s="312" t="s">
        <v>30</v>
      </c>
    </row>
    <row r="29" spans="1:2" x14ac:dyDescent="0.35">
      <c r="A29" s="303"/>
      <c r="B29" s="312"/>
    </row>
    <row r="30" spans="1:2" x14ac:dyDescent="0.35">
      <c r="A30" s="303"/>
      <c r="B30" s="312" t="s">
        <v>31</v>
      </c>
    </row>
    <row r="31" spans="1:2" x14ac:dyDescent="0.35">
      <c r="A31" s="303"/>
      <c r="B31" s="313" t="s">
        <v>32</v>
      </c>
    </row>
    <row r="32" spans="1:2" x14ac:dyDescent="0.35">
      <c r="A32" s="303"/>
      <c r="B32" s="313" t="s">
        <v>33</v>
      </c>
    </row>
    <row r="33" spans="1:2" x14ac:dyDescent="0.35">
      <c r="A33" s="303"/>
      <c r="B33" s="312"/>
    </row>
    <row r="34" spans="1:2" x14ac:dyDescent="0.35">
      <c r="A34" s="303"/>
      <c r="B34" s="312" t="s">
        <v>202</v>
      </c>
    </row>
    <row r="35" spans="1:2" x14ac:dyDescent="0.35">
      <c r="A35" s="303"/>
      <c r="B35" s="312" t="s">
        <v>203</v>
      </c>
    </row>
    <row r="36" spans="1:2" x14ac:dyDescent="0.35">
      <c r="A36" s="303"/>
      <c r="B36" s="312"/>
    </row>
    <row r="37" spans="1:2" x14ac:dyDescent="0.35">
      <c r="A37" s="303"/>
      <c r="B37" s="312" t="s">
        <v>196</v>
      </c>
    </row>
    <row r="38" spans="1:2" ht="16" thickBot="1" x14ac:dyDescent="0.4">
      <c r="A38" s="303"/>
      <c r="B38" s="314"/>
    </row>
  </sheetData>
  <sheetProtection selectLockedCells="1"/>
  <printOptions horizontalCentered="1" gridLinesSet="0"/>
  <pageMargins left="0.25" right="0.25" top="0.75" bottom="0.75" header="0.3" footer="0.3"/>
  <pageSetup scale="50" fitToWidth="0" orientation="portrait" r:id="rId1"/>
  <headerFooter alignWithMargins="0">
    <oddFooter>&amp;C&amp;"Helv,Bold"PROPOSAL PAGE 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xdr:col>
                    <xdr:colOff>152400</xdr:colOff>
                    <xdr:row>3</xdr:row>
                    <xdr:rowOff>0</xdr:rowOff>
                  </from>
                  <to>
                    <xdr:col>1</xdr:col>
                    <xdr:colOff>469900</xdr:colOff>
                    <xdr:row>5</xdr:row>
                    <xdr:rowOff>31750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xdr:col>
                    <xdr:colOff>165100</xdr:colOff>
                    <xdr:row>6</xdr:row>
                    <xdr:rowOff>88900</xdr:rowOff>
                  </from>
                  <to>
                    <xdr:col>1</xdr:col>
                    <xdr:colOff>476250</xdr:colOff>
                    <xdr:row>8</xdr:row>
                    <xdr:rowOff>114300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xdr:col>
                    <xdr:colOff>152400</xdr:colOff>
                    <xdr:row>8</xdr:row>
                    <xdr:rowOff>82550</xdr:rowOff>
                  </from>
                  <to>
                    <xdr:col>1</xdr:col>
                    <xdr:colOff>469900</xdr:colOff>
                    <xdr:row>10</xdr:row>
                    <xdr:rowOff>101600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xdr:col>
                    <xdr:colOff>146050</xdr:colOff>
                    <xdr:row>12</xdr:row>
                    <xdr:rowOff>107950</xdr:rowOff>
                  </from>
                  <to>
                    <xdr:col>1</xdr:col>
                    <xdr:colOff>457200</xdr:colOff>
                    <xdr:row>14</xdr:row>
                    <xdr:rowOff>146050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xdr:col>
                    <xdr:colOff>152400</xdr:colOff>
                    <xdr:row>14</xdr:row>
                    <xdr:rowOff>69850</xdr:rowOff>
                  </from>
                  <to>
                    <xdr:col>1</xdr:col>
                    <xdr:colOff>469900</xdr:colOff>
                    <xdr:row>16</xdr:row>
                    <xdr:rowOff>88900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1</xdr:col>
                    <xdr:colOff>152400</xdr:colOff>
                    <xdr:row>16</xdr:row>
                    <xdr:rowOff>114300</xdr:rowOff>
                  </from>
                  <to>
                    <xdr:col>1</xdr:col>
                    <xdr:colOff>469900</xdr:colOff>
                    <xdr:row>18</xdr:row>
                    <xdr:rowOff>133350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1</xdr:col>
                    <xdr:colOff>165100</xdr:colOff>
                    <xdr:row>19</xdr:row>
                    <xdr:rowOff>63500</xdr:rowOff>
                  </from>
                  <to>
                    <xdr:col>1</xdr:col>
                    <xdr:colOff>482600</xdr:colOff>
                    <xdr:row>21</xdr:row>
                    <xdr:rowOff>95250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1</xdr:col>
                    <xdr:colOff>171450</xdr:colOff>
                    <xdr:row>21</xdr:row>
                    <xdr:rowOff>88900</xdr:rowOff>
                  </from>
                  <to>
                    <xdr:col>1</xdr:col>
                    <xdr:colOff>482600</xdr:colOff>
                    <xdr:row>23</xdr:row>
                    <xdr:rowOff>120650</xdr:rowOff>
                  </to>
                </anchor>
              </controlPr>
            </control>
          </mc:Choice>
        </mc:AlternateContent>
        <mc:AlternateContent xmlns:mc="http://schemas.openxmlformats.org/markup-compatibility/2006">
          <mc:Choice Requires="x14">
            <control shapeId="25611" r:id="rId12" name="Check Box 11">
              <controlPr defaultSize="0" autoFill="0" autoLine="0" autoPict="0">
                <anchor moveWithCells="1">
                  <from>
                    <xdr:col>1</xdr:col>
                    <xdr:colOff>158750</xdr:colOff>
                    <xdr:row>24</xdr:row>
                    <xdr:rowOff>76200</xdr:rowOff>
                  </from>
                  <to>
                    <xdr:col>1</xdr:col>
                    <xdr:colOff>476250</xdr:colOff>
                    <xdr:row>26</xdr:row>
                    <xdr:rowOff>95250</xdr:rowOff>
                  </to>
                </anchor>
              </controlPr>
            </control>
          </mc:Choice>
        </mc:AlternateContent>
        <mc:AlternateContent xmlns:mc="http://schemas.openxmlformats.org/markup-compatibility/2006">
          <mc:Choice Requires="x14">
            <control shapeId="25612" r:id="rId13" name="Check Box 12">
              <controlPr defaultSize="0" autoFill="0" autoLine="0" autoPict="0">
                <anchor moveWithCells="1">
                  <from>
                    <xdr:col>1</xdr:col>
                    <xdr:colOff>158750</xdr:colOff>
                    <xdr:row>26</xdr:row>
                    <xdr:rowOff>101600</xdr:rowOff>
                  </from>
                  <to>
                    <xdr:col>1</xdr:col>
                    <xdr:colOff>463550</xdr:colOff>
                    <xdr:row>28</xdr:row>
                    <xdr:rowOff>120650</xdr:rowOff>
                  </to>
                </anchor>
              </controlPr>
            </control>
          </mc:Choice>
        </mc:AlternateContent>
        <mc:AlternateContent xmlns:mc="http://schemas.openxmlformats.org/markup-compatibility/2006">
          <mc:Choice Requires="x14">
            <control shapeId="25613" r:id="rId14" name="Check Box 13">
              <controlPr defaultSize="0" autoFill="0" autoLine="0" autoPict="0">
                <anchor moveWithCells="1">
                  <from>
                    <xdr:col>1</xdr:col>
                    <xdr:colOff>146050</xdr:colOff>
                    <xdr:row>28</xdr:row>
                    <xdr:rowOff>63500</xdr:rowOff>
                  </from>
                  <to>
                    <xdr:col>1</xdr:col>
                    <xdr:colOff>450850</xdr:colOff>
                    <xdr:row>30</xdr:row>
                    <xdr:rowOff>82550</xdr:rowOff>
                  </to>
                </anchor>
              </controlPr>
            </control>
          </mc:Choice>
        </mc:AlternateContent>
        <mc:AlternateContent xmlns:mc="http://schemas.openxmlformats.org/markup-compatibility/2006">
          <mc:Choice Requires="x14">
            <control shapeId="25614" r:id="rId15" name="Check Box 14">
              <controlPr defaultSize="0" autoFill="0" autoLine="0" autoPict="0">
                <anchor moveWithCells="1">
                  <from>
                    <xdr:col>1</xdr:col>
                    <xdr:colOff>190500</xdr:colOff>
                    <xdr:row>32</xdr:row>
                    <xdr:rowOff>146050</xdr:rowOff>
                  </from>
                  <to>
                    <xdr:col>1</xdr:col>
                    <xdr:colOff>488950</xdr:colOff>
                    <xdr:row>34</xdr:row>
                    <xdr:rowOff>171450</xdr:rowOff>
                  </to>
                </anchor>
              </controlPr>
            </control>
          </mc:Choice>
        </mc:AlternateContent>
        <mc:AlternateContent xmlns:mc="http://schemas.openxmlformats.org/markup-compatibility/2006">
          <mc:Choice Requires="x14">
            <control shapeId="25615" r:id="rId16" name="Check Box 15">
              <controlPr defaultSize="0" autoFill="0" autoLine="0" autoPict="0">
                <anchor moveWithCells="1">
                  <from>
                    <xdr:col>1</xdr:col>
                    <xdr:colOff>190500</xdr:colOff>
                    <xdr:row>35</xdr:row>
                    <xdr:rowOff>69850</xdr:rowOff>
                  </from>
                  <to>
                    <xdr:col>1</xdr:col>
                    <xdr:colOff>488950</xdr:colOff>
                    <xdr:row>37</xdr:row>
                    <xdr:rowOff>95250</xdr:rowOff>
                  </to>
                </anchor>
              </controlPr>
            </control>
          </mc:Choice>
        </mc:AlternateContent>
        <mc:AlternateContent xmlns:mc="http://schemas.openxmlformats.org/markup-compatibility/2006">
          <mc:Choice Requires="x14">
            <control shapeId="25619" r:id="rId17" name="Check Box 19">
              <controlPr defaultSize="0" autoFill="0" autoLine="0" autoPict="0">
                <anchor moveWithCells="1">
                  <from>
                    <xdr:col>1</xdr:col>
                    <xdr:colOff>152400</xdr:colOff>
                    <xdr:row>10</xdr:row>
                    <xdr:rowOff>82550</xdr:rowOff>
                  </from>
                  <to>
                    <xdr:col>1</xdr:col>
                    <xdr:colOff>374650</xdr:colOff>
                    <xdr:row>12</xdr:row>
                    <xdr:rowOff>165100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8A472-8CAE-4A5F-90F9-E72FB4EC1E34}">
  <dimension ref="A1:C1017"/>
  <sheetViews>
    <sheetView workbookViewId="0">
      <pane ySplit="1" topLeftCell="A2" activePane="bottomLeft" state="frozen"/>
      <selection pane="bottomLeft" activeCell="I25" sqref="I25"/>
    </sheetView>
  </sheetViews>
  <sheetFormatPr defaultRowHeight="14.5" x14ac:dyDescent="0.35"/>
  <cols>
    <col min="1" max="1" width="4.84375" style="335" customWidth="1"/>
    <col min="2" max="2" width="4" style="335" customWidth="1"/>
    <col min="3" max="3" width="76.765625" style="335" customWidth="1"/>
    <col min="4" max="16384" width="9.23046875" style="335"/>
  </cols>
  <sheetData>
    <row r="1" spans="1:3" x14ac:dyDescent="0.35">
      <c r="A1" s="334" t="s">
        <v>215</v>
      </c>
      <c r="B1" s="334" t="s">
        <v>216</v>
      </c>
      <c r="C1" s="334" t="s">
        <v>217</v>
      </c>
    </row>
    <row r="2" spans="1:3" x14ac:dyDescent="0.35">
      <c r="A2" s="335" t="s">
        <v>218</v>
      </c>
      <c r="B2" s="335">
        <v>20</v>
      </c>
      <c r="C2" s="335" t="s">
        <v>219</v>
      </c>
    </row>
    <row r="3" spans="1:3" x14ac:dyDescent="0.35">
      <c r="A3" s="335" t="s">
        <v>220</v>
      </c>
      <c r="B3" s="335">
        <v>10</v>
      </c>
      <c r="C3" s="335" t="s">
        <v>221</v>
      </c>
    </row>
    <row r="4" spans="1:3" x14ac:dyDescent="0.35">
      <c r="A4" s="335" t="s">
        <v>222</v>
      </c>
      <c r="B4" s="335">
        <v>20</v>
      </c>
      <c r="C4" s="335" t="s">
        <v>223</v>
      </c>
    </row>
    <row r="5" spans="1:3" x14ac:dyDescent="0.35">
      <c r="A5" s="335" t="s">
        <v>224</v>
      </c>
      <c r="B5" s="335">
        <v>5</v>
      </c>
      <c r="C5" s="335" t="s">
        <v>225</v>
      </c>
    </row>
    <row r="6" spans="1:3" x14ac:dyDescent="0.35">
      <c r="A6" s="335" t="s">
        <v>226</v>
      </c>
      <c r="B6" s="335">
        <v>10</v>
      </c>
      <c r="C6" s="335" t="s">
        <v>227</v>
      </c>
    </row>
    <row r="7" spans="1:3" x14ac:dyDescent="0.35">
      <c r="A7" s="335" t="s">
        <v>228</v>
      </c>
      <c r="B7" s="335">
        <v>10</v>
      </c>
      <c r="C7" s="335" t="s">
        <v>229</v>
      </c>
    </row>
    <row r="8" spans="1:3" x14ac:dyDescent="0.35">
      <c r="A8" s="335" t="s">
        <v>230</v>
      </c>
      <c r="B8" s="335">
        <v>10</v>
      </c>
      <c r="C8" s="335" t="s">
        <v>231</v>
      </c>
    </row>
    <row r="9" spans="1:3" x14ac:dyDescent="0.35">
      <c r="A9" s="335" t="s">
        <v>232</v>
      </c>
      <c r="B9" s="335">
        <v>15</v>
      </c>
      <c r="C9" s="335" t="s">
        <v>233</v>
      </c>
    </row>
    <row r="10" spans="1:3" x14ac:dyDescent="0.35">
      <c r="A10" s="335" t="s">
        <v>234</v>
      </c>
      <c r="B10" s="335">
        <v>15</v>
      </c>
      <c r="C10" s="335" t="s">
        <v>235</v>
      </c>
    </row>
    <row r="11" spans="1:3" x14ac:dyDescent="0.35">
      <c r="A11" s="335" t="s">
        <v>236</v>
      </c>
      <c r="B11" s="335">
        <v>10</v>
      </c>
      <c r="C11" s="335" t="s">
        <v>237</v>
      </c>
    </row>
    <row r="12" spans="1:3" x14ac:dyDescent="0.35">
      <c r="A12" s="335" t="s">
        <v>238</v>
      </c>
      <c r="B12" s="335">
        <v>10</v>
      </c>
      <c r="C12" s="335" t="s">
        <v>239</v>
      </c>
    </row>
    <row r="13" spans="1:3" x14ac:dyDescent="0.35">
      <c r="A13" s="335" t="s">
        <v>240</v>
      </c>
      <c r="B13" s="335">
        <v>15</v>
      </c>
      <c r="C13" s="335" t="s">
        <v>241</v>
      </c>
    </row>
    <row r="14" spans="1:3" x14ac:dyDescent="0.35">
      <c r="A14" s="335" t="s">
        <v>242</v>
      </c>
      <c r="B14" s="335">
        <v>10</v>
      </c>
      <c r="C14" s="335" t="s">
        <v>243</v>
      </c>
    </row>
    <row r="15" spans="1:3" x14ac:dyDescent="0.35">
      <c r="A15" s="335" t="s">
        <v>244</v>
      </c>
      <c r="B15" s="335">
        <v>15</v>
      </c>
      <c r="C15" s="335" t="s">
        <v>245</v>
      </c>
    </row>
    <row r="16" spans="1:3" x14ac:dyDescent="0.35">
      <c r="A16" s="335" t="s">
        <v>246</v>
      </c>
      <c r="B16" s="335">
        <v>15</v>
      </c>
      <c r="C16" s="335" t="s">
        <v>247</v>
      </c>
    </row>
    <row r="17" spans="1:3" x14ac:dyDescent="0.35">
      <c r="A17" s="335" t="s">
        <v>248</v>
      </c>
      <c r="B17" s="335">
        <v>10</v>
      </c>
      <c r="C17" s="335" t="s">
        <v>249</v>
      </c>
    </row>
    <row r="18" spans="1:3" x14ac:dyDescent="0.35">
      <c r="A18" s="335" t="s">
        <v>250</v>
      </c>
      <c r="B18" s="335">
        <v>10</v>
      </c>
      <c r="C18" s="335" t="s">
        <v>251</v>
      </c>
    </row>
    <row r="19" spans="1:3" x14ac:dyDescent="0.35">
      <c r="A19" s="335" t="s">
        <v>252</v>
      </c>
      <c r="B19" s="335">
        <v>10</v>
      </c>
      <c r="C19" s="335" t="s">
        <v>253</v>
      </c>
    </row>
    <row r="20" spans="1:3" x14ac:dyDescent="0.35">
      <c r="A20" s="335" t="s">
        <v>254</v>
      </c>
      <c r="B20" s="335">
        <v>20</v>
      </c>
      <c r="C20" s="335" t="s">
        <v>255</v>
      </c>
    </row>
    <row r="21" spans="1:3" x14ac:dyDescent="0.35">
      <c r="A21" s="335" t="s">
        <v>256</v>
      </c>
      <c r="B21" s="335">
        <v>12</v>
      </c>
      <c r="C21" s="335" t="s">
        <v>257</v>
      </c>
    </row>
    <row r="22" spans="1:3" x14ac:dyDescent="0.35">
      <c r="A22" s="335" t="s">
        <v>258</v>
      </c>
      <c r="B22" s="335">
        <v>10</v>
      </c>
      <c r="C22" s="335" t="s">
        <v>259</v>
      </c>
    </row>
    <row r="23" spans="1:3" x14ac:dyDescent="0.35">
      <c r="A23" s="335" t="s">
        <v>260</v>
      </c>
      <c r="B23" s="335">
        <v>10</v>
      </c>
      <c r="C23" s="335" t="s">
        <v>261</v>
      </c>
    </row>
    <row r="24" spans="1:3" x14ac:dyDescent="0.35">
      <c r="A24" s="335" t="s">
        <v>262</v>
      </c>
      <c r="B24" s="335">
        <v>20</v>
      </c>
      <c r="C24" s="335" t="s">
        <v>263</v>
      </c>
    </row>
    <row r="25" spans="1:3" x14ac:dyDescent="0.35">
      <c r="A25" s="335" t="s">
        <v>264</v>
      </c>
      <c r="B25" s="335">
        <v>12</v>
      </c>
      <c r="C25" s="335" t="s">
        <v>265</v>
      </c>
    </row>
    <row r="26" spans="1:3" x14ac:dyDescent="0.35">
      <c r="A26" s="335" t="s">
        <v>266</v>
      </c>
      <c r="B26" s="335">
        <v>15</v>
      </c>
      <c r="C26" s="335" t="s">
        <v>267</v>
      </c>
    </row>
    <row r="27" spans="1:3" x14ac:dyDescent="0.35">
      <c r="A27" s="335" t="s">
        <v>268</v>
      </c>
      <c r="B27" s="335">
        <v>10</v>
      </c>
      <c r="C27" s="335" t="s">
        <v>269</v>
      </c>
    </row>
    <row r="28" spans="1:3" x14ac:dyDescent="0.35">
      <c r="A28" s="335" t="s">
        <v>270</v>
      </c>
      <c r="B28" s="335">
        <v>10</v>
      </c>
      <c r="C28" s="335" t="s">
        <v>271</v>
      </c>
    </row>
    <row r="29" spans="1:3" x14ac:dyDescent="0.35">
      <c r="A29" s="335" t="s">
        <v>272</v>
      </c>
      <c r="B29" s="335">
        <v>10</v>
      </c>
      <c r="C29" s="335" t="s">
        <v>273</v>
      </c>
    </row>
    <row r="30" spans="1:3" x14ac:dyDescent="0.35">
      <c r="A30" s="335" t="s">
        <v>274</v>
      </c>
      <c r="B30" s="335">
        <v>6</v>
      </c>
      <c r="C30" s="335" t="s">
        <v>275</v>
      </c>
    </row>
    <row r="31" spans="1:3" x14ac:dyDescent="0.35">
      <c r="A31" s="335" t="s">
        <v>276</v>
      </c>
      <c r="B31" s="335">
        <v>12</v>
      </c>
      <c r="C31" s="335" t="s">
        <v>277</v>
      </c>
    </row>
    <row r="32" spans="1:3" x14ac:dyDescent="0.35">
      <c r="A32" s="335" t="s">
        <v>278</v>
      </c>
      <c r="B32" s="335">
        <v>10</v>
      </c>
      <c r="C32" s="335" t="s">
        <v>279</v>
      </c>
    </row>
    <row r="33" spans="1:3" x14ac:dyDescent="0.35">
      <c r="A33" s="335" t="s">
        <v>280</v>
      </c>
      <c r="B33" s="335">
        <v>10</v>
      </c>
      <c r="C33" s="335" t="s">
        <v>281</v>
      </c>
    </row>
    <row r="34" spans="1:3" x14ac:dyDescent="0.35">
      <c r="A34" s="335" t="s">
        <v>282</v>
      </c>
      <c r="B34" s="335">
        <v>12</v>
      </c>
      <c r="C34" s="335" t="s">
        <v>283</v>
      </c>
    </row>
    <row r="35" spans="1:3" x14ac:dyDescent="0.35">
      <c r="A35" s="335" t="s">
        <v>284</v>
      </c>
      <c r="B35" s="335">
        <v>10</v>
      </c>
      <c r="C35" s="335" t="s">
        <v>285</v>
      </c>
    </row>
    <row r="36" spans="1:3" x14ac:dyDescent="0.35">
      <c r="A36" s="335" t="s">
        <v>286</v>
      </c>
      <c r="B36" s="335">
        <v>10</v>
      </c>
      <c r="C36" s="335" t="s">
        <v>287</v>
      </c>
    </row>
    <row r="37" spans="1:3" x14ac:dyDescent="0.35">
      <c r="A37" s="335" t="s">
        <v>288</v>
      </c>
      <c r="B37" s="335">
        <v>8</v>
      </c>
      <c r="C37" s="335" t="s">
        <v>289</v>
      </c>
    </row>
    <row r="38" spans="1:3" x14ac:dyDescent="0.35">
      <c r="A38" s="335" t="s">
        <v>290</v>
      </c>
      <c r="B38" s="335">
        <v>12</v>
      </c>
      <c r="C38" s="335" t="s">
        <v>291</v>
      </c>
    </row>
    <row r="39" spans="1:3" x14ac:dyDescent="0.35">
      <c r="A39" s="335" t="s">
        <v>292</v>
      </c>
      <c r="B39" s="335">
        <v>10</v>
      </c>
      <c r="C39" s="335" t="s">
        <v>293</v>
      </c>
    </row>
    <row r="40" spans="1:3" x14ac:dyDescent="0.35">
      <c r="A40" s="335" t="s">
        <v>294</v>
      </c>
      <c r="B40" s="335">
        <v>12</v>
      </c>
      <c r="C40" s="335" t="s">
        <v>295</v>
      </c>
    </row>
    <row r="41" spans="1:3" x14ac:dyDescent="0.35">
      <c r="A41" s="335" t="s">
        <v>296</v>
      </c>
      <c r="B41" s="335">
        <v>12</v>
      </c>
      <c r="C41" s="335" t="s">
        <v>297</v>
      </c>
    </row>
    <row r="42" spans="1:3" x14ac:dyDescent="0.35">
      <c r="A42" s="335" t="s">
        <v>298</v>
      </c>
      <c r="B42" s="335">
        <v>10</v>
      </c>
      <c r="C42" s="335" t="s">
        <v>299</v>
      </c>
    </row>
    <row r="43" spans="1:3" x14ac:dyDescent="0.35">
      <c r="A43" s="335" t="s">
        <v>300</v>
      </c>
      <c r="B43" s="335">
        <v>10</v>
      </c>
      <c r="C43" s="335" t="s">
        <v>301</v>
      </c>
    </row>
    <row r="44" spans="1:3" x14ac:dyDescent="0.35">
      <c r="A44" s="335" t="s">
        <v>302</v>
      </c>
      <c r="B44" s="335">
        <v>10</v>
      </c>
      <c r="C44" s="335" t="s">
        <v>303</v>
      </c>
    </row>
    <row r="45" spans="1:3" x14ac:dyDescent="0.35">
      <c r="A45" s="335" t="s">
        <v>304</v>
      </c>
      <c r="B45" s="335">
        <v>10</v>
      </c>
      <c r="C45" s="335" t="s">
        <v>305</v>
      </c>
    </row>
    <row r="46" spans="1:3" x14ac:dyDescent="0.35">
      <c r="A46" s="335" t="s">
        <v>306</v>
      </c>
      <c r="B46" s="335">
        <v>20</v>
      </c>
      <c r="C46" s="335" t="s">
        <v>307</v>
      </c>
    </row>
    <row r="47" spans="1:3" x14ac:dyDescent="0.35">
      <c r="A47" s="335" t="s">
        <v>308</v>
      </c>
      <c r="B47" s="335">
        <v>12</v>
      </c>
      <c r="C47" s="335" t="s">
        <v>309</v>
      </c>
    </row>
    <row r="48" spans="1:3" x14ac:dyDescent="0.35">
      <c r="A48" s="335" t="s">
        <v>310</v>
      </c>
      <c r="B48" s="335">
        <v>10</v>
      </c>
      <c r="C48" s="335" t="s">
        <v>311</v>
      </c>
    </row>
    <row r="49" spans="1:3" x14ac:dyDescent="0.35">
      <c r="A49" s="335" t="s">
        <v>312</v>
      </c>
      <c r="B49" s="335">
        <v>8</v>
      </c>
      <c r="C49" s="335" t="s">
        <v>313</v>
      </c>
    </row>
    <row r="50" spans="1:3" x14ac:dyDescent="0.35">
      <c r="A50" s="335" t="s">
        <v>314</v>
      </c>
      <c r="B50" s="335">
        <v>10</v>
      </c>
      <c r="C50" s="335" t="s">
        <v>315</v>
      </c>
    </row>
    <row r="51" spans="1:3" x14ac:dyDescent="0.35">
      <c r="A51" s="335" t="s">
        <v>316</v>
      </c>
      <c r="B51" s="335">
        <v>15</v>
      </c>
      <c r="C51" s="335" t="s">
        <v>317</v>
      </c>
    </row>
    <row r="52" spans="1:3" x14ac:dyDescent="0.35">
      <c r="A52" s="335" t="s">
        <v>318</v>
      </c>
      <c r="B52" s="335">
        <v>5</v>
      </c>
      <c r="C52" s="335" t="s">
        <v>319</v>
      </c>
    </row>
    <row r="53" spans="1:3" x14ac:dyDescent="0.35">
      <c r="A53" s="335" t="s">
        <v>320</v>
      </c>
      <c r="B53" s="335">
        <v>30</v>
      </c>
      <c r="C53" s="335" t="s">
        <v>321</v>
      </c>
    </row>
    <row r="54" spans="1:3" x14ac:dyDescent="0.35">
      <c r="A54" s="335" t="s">
        <v>322</v>
      </c>
      <c r="B54" s="335">
        <v>12</v>
      </c>
      <c r="C54" s="335" t="s">
        <v>323</v>
      </c>
    </row>
    <row r="55" spans="1:3" x14ac:dyDescent="0.35">
      <c r="A55" s="335" t="s">
        <v>324</v>
      </c>
      <c r="B55" s="335">
        <v>10</v>
      </c>
      <c r="C55" s="335" t="s">
        <v>325</v>
      </c>
    </row>
    <row r="56" spans="1:3" x14ac:dyDescent="0.35">
      <c r="A56" s="335" t="s">
        <v>326</v>
      </c>
      <c r="B56" s="335">
        <v>5</v>
      </c>
      <c r="C56" s="335" t="s">
        <v>327</v>
      </c>
    </row>
    <row r="57" spans="1:3" x14ac:dyDescent="0.35">
      <c r="A57" s="335" t="s">
        <v>328</v>
      </c>
      <c r="B57" s="335">
        <v>5</v>
      </c>
      <c r="C57" s="335" t="s">
        <v>329</v>
      </c>
    </row>
    <row r="58" spans="1:3" x14ac:dyDescent="0.35">
      <c r="A58" s="335" t="s">
        <v>330</v>
      </c>
      <c r="B58" s="335">
        <v>10</v>
      </c>
      <c r="C58" s="335" t="s">
        <v>331</v>
      </c>
    </row>
    <row r="59" spans="1:3" x14ac:dyDescent="0.35">
      <c r="A59" s="335" t="s">
        <v>332</v>
      </c>
      <c r="B59" s="335">
        <v>10</v>
      </c>
      <c r="C59" s="335" t="s">
        <v>333</v>
      </c>
    </row>
    <row r="60" spans="1:3" x14ac:dyDescent="0.35">
      <c r="A60" s="335" t="s">
        <v>334</v>
      </c>
      <c r="B60" s="335">
        <v>10</v>
      </c>
      <c r="C60" s="335" t="s">
        <v>335</v>
      </c>
    </row>
    <row r="61" spans="1:3" x14ac:dyDescent="0.35">
      <c r="A61" s="335" t="s">
        <v>336</v>
      </c>
      <c r="B61" s="335">
        <v>20</v>
      </c>
      <c r="C61" s="335" t="s">
        <v>337</v>
      </c>
    </row>
    <row r="62" spans="1:3" x14ac:dyDescent="0.35">
      <c r="A62" s="335" t="s">
        <v>338</v>
      </c>
      <c r="B62" s="335">
        <v>15</v>
      </c>
      <c r="C62" s="335" t="s">
        <v>339</v>
      </c>
    </row>
    <row r="63" spans="1:3" x14ac:dyDescent="0.35">
      <c r="A63" s="335" t="s">
        <v>340</v>
      </c>
      <c r="B63" s="335">
        <v>10</v>
      </c>
      <c r="C63" s="335" t="s">
        <v>341</v>
      </c>
    </row>
    <row r="64" spans="1:3" x14ac:dyDescent="0.35">
      <c r="A64" s="335" t="s">
        <v>342</v>
      </c>
      <c r="B64" s="335">
        <v>10</v>
      </c>
      <c r="C64" s="335" t="s">
        <v>343</v>
      </c>
    </row>
    <row r="65" spans="1:3" x14ac:dyDescent="0.35">
      <c r="A65" s="335" t="s">
        <v>344</v>
      </c>
      <c r="B65" s="335">
        <v>7</v>
      </c>
      <c r="C65" s="335" t="s">
        <v>345</v>
      </c>
    </row>
    <row r="66" spans="1:3" x14ac:dyDescent="0.35">
      <c r="A66" s="335" t="s">
        <v>346</v>
      </c>
      <c r="B66" s="335">
        <v>7</v>
      </c>
      <c r="C66" s="335" t="s">
        <v>347</v>
      </c>
    </row>
    <row r="67" spans="1:3" x14ac:dyDescent="0.35">
      <c r="A67" s="335" t="s">
        <v>348</v>
      </c>
      <c r="B67" s="335">
        <v>10</v>
      </c>
      <c r="C67" s="335" t="s">
        <v>349</v>
      </c>
    </row>
    <row r="68" spans="1:3" x14ac:dyDescent="0.35">
      <c r="A68" s="335" t="s">
        <v>350</v>
      </c>
      <c r="B68" s="335">
        <v>5</v>
      </c>
      <c r="C68" s="335" t="s">
        <v>351</v>
      </c>
    </row>
    <row r="69" spans="1:3" x14ac:dyDescent="0.35">
      <c r="A69" s="335" t="s">
        <v>352</v>
      </c>
      <c r="B69" s="335">
        <v>10</v>
      </c>
      <c r="C69" s="335" t="s">
        <v>353</v>
      </c>
    </row>
    <row r="70" spans="1:3" x14ac:dyDescent="0.35">
      <c r="A70" s="335" t="s">
        <v>354</v>
      </c>
      <c r="B70" s="335">
        <v>5</v>
      </c>
      <c r="C70" s="335" t="s">
        <v>355</v>
      </c>
    </row>
    <row r="71" spans="1:3" x14ac:dyDescent="0.35">
      <c r="A71" s="335" t="s">
        <v>356</v>
      </c>
      <c r="B71" s="335">
        <v>15</v>
      </c>
      <c r="C71" s="335" t="s">
        <v>357</v>
      </c>
    </row>
    <row r="72" spans="1:3" x14ac:dyDescent="0.35">
      <c r="A72" s="335" t="s">
        <v>358</v>
      </c>
      <c r="B72" s="335">
        <v>10</v>
      </c>
      <c r="C72" s="335" t="s">
        <v>359</v>
      </c>
    </row>
    <row r="73" spans="1:3" x14ac:dyDescent="0.35">
      <c r="A73" s="335" t="s">
        <v>360</v>
      </c>
      <c r="B73" s="335">
        <v>10</v>
      </c>
      <c r="C73" s="335" t="s">
        <v>361</v>
      </c>
    </row>
    <row r="74" spans="1:3" x14ac:dyDescent="0.35">
      <c r="A74" s="335" t="s">
        <v>362</v>
      </c>
      <c r="B74" s="335">
        <v>10</v>
      </c>
      <c r="C74" s="335" t="s">
        <v>363</v>
      </c>
    </row>
    <row r="75" spans="1:3" x14ac:dyDescent="0.35">
      <c r="A75" s="335" t="s">
        <v>364</v>
      </c>
      <c r="B75" s="335">
        <v>20</v>
      </c>
      <c r="C75" s="335" t="s">
        <v>365</v>
      </c>
    </row>
    <row r="76" spans="1:3" x14ac:dyDescent="0.35">
      <c r="A76" s="335" t="s">
        <v>366</v>
      </c>
      <c r="B76" s="335">
        <v>10</v>
      </c>
      <c r="C76" s="335" t="s">
        <v>367</v>
      </c>
    </row>
    <row r="77" spans="1:3" x14ac:dyDescent="0.35">
      <c r="A77" s="335" t="s">
        <v>368</v>
      </c>
      <c r="B77" s="335">
        <v>10</v>
      </c>
      <c r="C77" s="335" t="s">
        <v>369</v>
      </c>
    </row>
    <row r="78" spans="1:3" x14ac:dyDescent="0.35">
      <c r="A78" s="335" t="s">
        <v>370</v>
      </c>
      <c r="B78" s="335">
        <v>10</v>
      </c>
      <c r="C78" s="335" t="s">
        <v>371</v>
      </c>
    </row>
    <row r="79" spans="1:3" x14ac:dyDescent="0.35">
      <c r="A79" s="335" t="s">
        <v>372</v>
      </c>
      <c r="B79" s="335">
        <v>8</v>
      </c>
      <c r="C79" s="335" t="s">
        <v>373</v>
      </c>
    </row>
    <row r="80" spans="1:3" x14ac:dyDescent="0.35">
      <c r="A80" s="335" t="s">
        <v>374</v>
      </c>
      <c r="B80" s="335">
        <v>10</v>
      </c>
      <c r="C80" s="335" t="s">
        <v>375</v>
      </c>
    </row>
    <row r="81" spans="1:3" x14ac:dyDescent="0.35">
      <c r="A81" s="335" t="s">
        <v>376</v>
      </c>
      <c r="B81" s="335">
        <v>10</v>
      </c>
      <c r="C81" s="335" t="s">
        <v>377</v>
      </c>
    </row>
    <row r="82" spans="1:3" x14ac:dyDescent="0.35">
      <c r="A82" s="335" t="s">
        <v>378</v>
      </c>
      <c r="B82" s="335">
        <v>5</v>
      </c>
      <c r="C82" s="335" t="s">
        <v>379</v>
      </c>
    </row>
    <row r="83" spans="1:3" x14ac:dyDescent="0.35">
      <c r="A83" s="335" t="s">
        <v>380</v>
      </c>
      <c r="B83" s="335">
        <v>5</v>
      </c>
      <c r="C83" s="335" t="s">
        <v>381</v>
      </c>
    </row>
    <row r="84" spans="1:3" x14ac:dyDescent="0.35">
      <c r="A84" s="335" t="s">
        <v>382</v>
      </c>
      <c r="B84" s="335">
        <v>12</v>
      </c>
      <c r="C84" s="335" t="s">
        <v>383</v>
      </c>
    </row>
    <row r="85" spans="1:3" x14ac:dyDescent="0.35">
      <c r="A85" s="335" t="s">
        <v>384</v>
      </c>
      <c r="B85" s="335">
        <v>5</v>
      </c>
      <c r="C85" s="335" t="s">
        <v>385</v>
      </c>
    </row>
    <row r="86" spans="1:3" x14ac:dyDescent="0.35">
      <c r="A86" s="335" t="s">
        <v>386</v>
      </c>
      <c r="B86" s="335">
        <v>12</v>
      </c>
      <c r="C86" s="335" t="s">
        <v>387</v>
      </c>
    </row>
    <row r="87" spans="1:3" x14ac:dyDescent="0.35">
      <c r="A87" s="335" t="s">
        <v>388</v>
      </c>
      <c r="B87" s="335">
        <v>5</v>
      </c>
      <c r="C87" s="335" t="s">
        <v>389</v>
      </c>
    </row>
    <row r="88" spans="1:3" x14ac:dyDescent="0.35">
      <c r="A88" s="335" t="s">
        <v>390</v>
      </c>
      <c r="B88" s="335">
        <v>5</v>
      </c>
      <c r="C88" s="335" t="s">
        <v>391</v>
      </c>
    </row>
    <row r="89" spans="1:3" x14ac:dyDescent="0.35">
      <c r="A89" s="335" t="s">
        <v>392</v>
      </c>
      <c r="B89" s="335">
        <v>10</v>
      </c>
      <c r="C89" s="335" t="s">
        <v>393</v>
      </c>
    </row>
    <row r="90" spans="1:3" x14ac:dyDescent="0.35">
      <c r="A90" s="335" t="s">
        <v>394</v>
      </c>
      <c r="B90" s="335">
        <v>10</v>
      </c>
      <c r="C90" s="335" t="s">
        <v>395</v>
      </c>
    </row>
    <row r="91" spans="1:3" x14ac:dyDescent="0.35">
      <c r="A91" s="335" t="s">
        <v>396</v>
      </c>
      <c r="B91" s="335">
        <v>6</v>
      </c>
      <c r="C91" s="335" t="s">
        <v>397</v>
      </c>
    </row>
    <row r="92" spans="1:3" x14ac:dyDescent="0.35">
      <c r="A92" s="335" t="s">
        <v>398</v>
      </c>
      <c r="B92" s="335">
        <v>10</v>
      </c>
      <c r="C92" s="335" t="s">
        <v>399</v>
      </c>
    </row>
    <row r="93" spans="1:3" x14ac:dyDescent="0.35">
      <c r="A93" s="335" t="s">
        <v>400</v>
      </c>
      <c r="B93" s="335">
        <v>10</v>
      </c>
      <c r="C93" s="335" t="s">
        <v>401</v>
      </c>
    </row>
    <row r="94" spans="1:3" x14ac:dyDescent="0.35">
      <c r="A94" s="335" t="s">
        <v>402</v>
      </c>
      <c r="B94" s="335">
        <v>10</v>
      </c>
      <c r="C94" s="335" t="s">
        <v>403</v>
      </c>
    </row>
    <row r="95" spans="1:3" x14ac:dyDescent="0.35">
      <c r="A95" s="335" t="s">
        <v>404</v>
      </c>
      <c r="B95" s="335">
        <v>10</v>
      </c>
      <c r="C95" s="335" t="s">
        <v>405</v>
      </c>
    </row>
    <row r="96" spans="1:3" x14ac:dyDescent="0.35">
      <c r="A96" s="335" t="s">
        <v>406</v>
      </c>
      <c r="B96" s="335">
        <v>10</v>
      </c>
      <c r="C96" s="335" t="s">
        <v>407</v>
      </c>
    </row>
    <row r="97" spans="1:3" x14ac:dyDescent="0.35">
      <c r="A97" s="335" t="s">
        <v>408</v>
      </c>
      <c r="B97" s="335">
        <v>5</v>
      </c>
      <c r="C97" s="335" t="s">
        <v>409</v>
      </c>
    </row>
    <row r="98" spans="1:3" x14ac:dyDescent="0.35">
      <c r="A98" s="335" t="s">
        <v>410</v>
      </c>
      <c r="B98" s="335">
        <v>10</v>
      </c>
      <c r="C98" s="335" t="s">
        <v>411</v>
      </c>
    </row>
    <row r="99" spans="1:3" x14ac:dyDescent="0.35">
      <c r="A99" s="335" t="s">
        <v>412</v>
      </c>
      <c r="B99" s="335">
        <v>12</v>
      </c>
      <c r="C99" s="335" t="s">
        <v>413</v>
      </c>
    </row>
    <row r="100" spans="1:3" x14ac:dyDescent="0.35">
      <c r="A100" s="335" t="s">
        <v>414</v>
      </c>
      <c r="B100" s="335">
        <v>5</v>
      </c>
      <c r="C100" s="335" t="s">
        <v>415</v>
      </c>
    </row>
    <row r="101" spans="1:3" x14ac:dyDescent="0.35">
      <c r="A101" s="335" t="s">
        <v>416</v>
      </c>
      <c r="B101" s="335">
        <v>15</v>
      </c>
      <c r="C101" s="335" t="s">
        <v>417</v>
      </c>
    </row>
    <row r="102" spans="1:3" x14ac:dyDescent="0.35">
      <c r="A102" s="335" t="s">
        <v>418</v>
      </c>
      <c r="B102" s="335">
        <v>10</v>
      </c>
      <c r="C102" s="335" t="s">
        <v>419</v>
      </c>
    </row>
    <row r="103" spans="1:3" x14ac:dyDescent="0.35">
      <c r="A103" s="335" t="s">
        <v>420</v>
      </c>
      <c r="B103" s="335">
        <v>10</v>
      </c>
      <c r="C103" s="335" t="s">
        <v>421</v>
      </c>
    </row>
    <row r="104" spans="1:3" x14ac:dyDescent="0.35">
      <c r="A104" s="335" t="s">
        <v>422</v>
      </c>
      <c r="B104" s="335">
        <v>15</v>
      </c>
      <c r="C104" s="335" t="s">
        <v>423</v>
      </c>
    </row>
    <row r="105" spans="1:3" x14ac:dyDescent="0.35">
      <c r="A105" s="335" t="s">
        <v>424</v>
      </c>
      <c r="B105" s="335">
        <v>12</v>
      </c>
      <c r="C105" s="335" t="s">
        <v>425</v>
      </c>
    </row>
    <row r="106" spans="1:3" x14ac:dyDescent="0.35">
      <c r="A106" s="335" t="s">
        <v>426</v>
      </c>
      <c r="B106" s="335">
        <v>12</v>
      </c>
      <c r="C106" s="335" t="s">
        <v>427</v>
      </c>
    </row>
    <row r="107" spans="1:3" x14ac:dyDescent="0.35">
      <c r="A107" s="335" t="s">
        <v>428</v>
      </c>
      <c r="B107" s="335">
        <v>10</v>
      </c>
      <c r="C107" s="335" t="s">
        <v>429</v>
      </c>
    </row>
    <row r="108" spans="1:3" x14ac:dyDescent="0.35">
      <c r="A108" s="335" t="s">
        <v>430</v>
      </c>
      <c r="B108" s="335">
        <v>10</v>
      </c>
      <c r="C108" s="335" t="s">
        <v>431</v>
      </c>
    </row>
    <row r="109" spans="1:3" x14ac:dyDescent="0.35">
      <c r="A109" s="335" t="s">
        <v>432</v>
      </c>
      <c r="B109" s="335">
        <v>10</v>
      </c>
      <c r="C109" s="335" t="s">
        <v>433</v>
      </c>
    </row>
    <row r="110" spans="1:3" x14ac:dyDescent="0.35">
      <c r="A110" s="335" t="s">
        <v>434</v>
      </c>
      <c r="B110" s="335">
        <v>10</v>
      </c>
      <c r="C110" s="335" t="s">
        <v>435</v>
      </c>
    </row>
    <row r="111" spans="1:3" x14ac:dyDescent="0.35">
      <c r="A111" s="335" t="s">
        <v>436</v>
      </c>
      <c r="B111" s="335">
        <v>10</v>
      </c>
      <c r="C111" s="335" t="s">
        <v>437</v>
      </c>
    </row>
    <row r="112" spans="1:3" x14ac:dyDescent="0.35">
      <c r="A112" s="335" t="s">
        <v>438</v>
      </c>
      <c r="B112" s="335">
        <v>8</v>
      </c>
      <c r="C112" s="335" t="s">
        <v>439</v>
      </c>
    </row>
    <row r="113" spans="1:3" x14ac:dyDescent="0.35">
      <c r="A113" s="335" t="s">
        <v>440</v>
      </c>
      <c r="B113" s="335">
        <v>10</v>
      </c>
      <c r="C113" s="335" t="s">
        <v>441</v>
      </c>
    </row>
    <row r="114" spans="1:3" x14ac:dyDescent="0.35">
      <c r="A114" s="335" t="s">
        <v>442</v>
      </c>
      <c r="B114" s="335">
        <v>15</v>
      </c>
      <c r="C114" s="335" t="s">
        <v>443</v>
      </c>
    </row>
    <row r="115" spans="1:3" x14ac:dyDescent="0.35">
      <c r="A115" s="335" t="s">
        <v>444</v>
      </c>
      <c r="B115" s="335">
        <v>20</v>
      </c>
      <c r="C115" s="335" t="s">
        <v>445</v>
      </c>
    </row>
    <row r="116" spans="1:3" x14ac:dyDescent="0.35">
      <c r="A116" s="335" t="s">
        <v>446</v>
      </c>
      <c r="B116" s="335">
        <v>10</v>
      </c>
      <c r="C116" s="335" t="s">
        <v>447</v>
      </c>
    </row>
    <row r="117" spans="1:3" x14ac:dyDescent="0.35">
      <c r="A117" s="335" t="s">
        <v>448</v>
      </c>
      <c r="B117" s="335">
        <v>4</v>
      </c>
      <c r="C117" s="335" t="s">
        <v>449</v>
      </c>
    </row>
    <row r="118" spans="1:3" x14ac:dyDescent="0.35">
      <c r="A118" s="335" t="s">
        <v>450</v>
      </c>
      <c r="B118" s="335">
        <v>15</v>
      </c>
      <c r="C118" s="335" t="s">
        <v>451</v>
      </c>
    </row>
    <row r="119" spans="1:3" x14ac:dyDescent="0.35">
      <c r="A119" s="335" t="s">
        <v>452</v>
      </c>
      <c r="B119" s="335">
        <v>15</v>
      </c>
      <c r="C119" s="335" t="s">
        <v>453</v>
      </c>
    </row>
    <row r="120" spans="1:3" x14ac:dyDescent="0.35">
      <c r="A120" s="335" t="s">
        <v>454</v>
      </c>
      <c r="B120" s="335">
        <v>10</v>
      </c>
      <c r="C120" s="335" t="s">
        <v>455</v>
      </c>
    </row>
    <row r="121" spans="1:3" x14ac:dyDescent="0.35">
      <c r="A121" s="335" t="s">
        <v>456</v>
      </c>
      <c r="B121" s="335">
        <v>10</v>
      </c>
      <c r="C121" s="335" t="s">
        <v>457</v>
      </c>
    </row>
    <row r="122" spans="1:3" x14ac:dyDescent="0.35">
      <c r="A122" s="335" t="s">
        <v>458</v>
      </c>
      <c r="B122" s="335">
        <v>10</v>
      </c>
      <c r="C122" s="335" t="s">
        <v>459</v>
      </c>
    </row>
    <row r="123" spans="1:3" x14ac:dyDescent="0.35">
      <c r="A123" s="335" t="s">
        <v>460</v>
      </c>
      <c r="B123" s="335">
        <v>15</v>
      </c>
      <c r="C123" s="335" t="s">
        <v>461</v>
      </c>
    </row>
    <row r="124" spans="1:3" x14ac:dyDescent="0.35">
      <c r="A124" s="335" t="s">
        <v>462</v>
      </c>
      <c r="B124" s="335">
        <v>10</v>
      </c>
      <c r="C124" s="335" t="s">
        <v>463</v>
      </c>
    </row>
    <row r="125" spans="1:3" x14ac:dyDescent="0.35">
      <c r="A125" s="335" t="s">
        <v>464</v>
      </c>
      <c r="B125" s="335">
        <v>10</v>
      </c>
      <c r="C125" s="335" t="s">
        <v>465</v>
      </c>
    </row>
    <row r="126" spans="1:3" x14ac:dyDescent="0.35">
      <c r="A126" s="335" t="s">
        <v>466</v>
      </c>
      <c r="B126" s="335">
        <v>10</v>
      </c>
      <c r="C126" s="335" t="s">
        <v>467</v>
      </c>
    </row>
    <row r="127" spans="1:3" x14ac:dyDescent="0.35">
      <c r="A127" s="335" t="s">
        <v>468</v>
      </c>
      <c r="B127" s="335">
        <v>8</v>
      </c>
      <c r="C127" s="335" t="s">
        <v>469</v>
      </c>
    </row>
    <row r="128" spans="1:3" x14ac:dyDescent="0.35">
      <c r="A128" s="335" t="s">
        <v>470</v>
      </c>
      <c r="B128" s="335">
        <v>5</v>
      </c>
      <c r="C128" s="335" t="s">
        <v>471</v>
      </c>
    </row>
    <row r="129" spans="1:3" x14ac:dyDescent="0.35">
      <c r="A129" s="335" t="s">
        <v>472</v>
      </c>
      <c r="B129" s="335">
        <v>5</v>
      </c>
      <c r="C129" s="335" t="s">
        <v>473</v>
      </c>
    </row>
    <row r="130" spans="1:3" x14ac:dyDescent="0.35">
      <c r="A130" s="335" t="s">
        <v>474</v>
      </c>
      <c r="B130" s="335">
        <v>5</v>
      </c>
      <c r="C130" s="335" t="s">
        <v>475</v>
      </c>
    </row>
    <row r="131" spans="1:3" x14ac:dyDescent="0.35">
      <c r="A131" s="335" t="s">
        <v>476</v>
      </c>
      <c r="B131" s="335">
        <v>10</v>
      </c>
      <c r="C131" s="335" t="s">
        <v>477</v>
      </c>
    </row>
    <row r="132" spans="1:3" x14ac:dyDescent="0.35">
      <c r="A132" s="335" t="s">
        <v>478</v>
      </c>
      <c r="B132" s="335">
        <v>10</v>
      </c>
      <c r="C132" s="335" t="s">
        <v>479</v>
      </c>
    </row>
    <row r="133" spans="1:3" x14ac:dyDescent="0.35">
      <c r="A133" s="335" t="s">
        <v>480</v>
      </c>
      <c r="B133" s="335">
        <v>10</v>
      </c>
      <c r="C133" s="335" t="s">
        <v>481</v>
      </c>
    </row>
    <row r="134" spans="1:3" x14ac:dyDescent="0.35">
      <c r="A134" s="335" t="s">
        <v>482</v>
      </c>
      <c r="B134" s="335">
        <v>5</v>
      </c>
      <c r="C134" s="335" t="s">
        <v>483</v>
      </c>
    </row>
    <row r="135" spans="1:3" x14ac:dyDescent="0.35">
      <c r="A135" s="335" t="s">
        <v>484</v>
      </c>
      <c r="B135" s="335">
        <v>5</v>
      </c>
      <c r="C135" s="335" t="s">
        <v>485</v>
      </c>
    </row>
    <row r="136" spans="1:3" x14ac:dyDescent="0.35">
      <c r="A136" s="335" t="s">
        <v>486</v>
      </c>
      <c r="B136" s="335">
        <v>8</v>
      </c>
      <c r="C136" s="335" t="s">
        <v>487</v>
      </c>
    </row>
    <row r="137" spans="1:3" x14ac:dyDescent="0.35">
      <c r="A137" s="335" t="s">
        <v>488</v>
      </c>
      <c r="B137" s="335">
        <v>8</v>
      </c>
      <c r="C137" s="335" t="s">
        <v>489</v>
      </c>
    </row>
    <row r="138" spans="1:3" x14ac:dyDescent="0.35">
      <c r="A138" s="335" t="s">
        <v>490</v>
      </c>
      <c r="B138" s="335">
        <v>10</v>
      </c>
      <c r="C138" s="335" t="s">
        <v>491</v>
      </c>
    </row>
    <row r="139" spans="1:3" x14ac:dyDescent="0.35">
      <c r="A139" s="335" t="s">
        <v>492</v>
      </c>
      <c r="B139" s="335">
        <v>10</v>
      </c>
      <c r="C139" s="335" t="s">
        <v>493</v>
      </c>
    </row>
    <row r="140" spans="1:3" x14ac:dyDescent="0.35">
      <c r="A140" s="335" t="s">
        <v>494</v>
      </c>
      <c r="B140" s="335">
        <v>15</v>
      </c>
      <c r="C140" s="335" t="s">
        <v>495</v>
      </c>
    </row>
    <row r="141" spans="1:3" x14ac:dyDescent="0.35">
      <c r="A141" s="335" t="s">
        <v>496</v>
      </c>
      <c r="B141" s="335">
        <v>20</v>
      </c>
      <c r="C141" s="335" t="s">
        <v>497</v>
      </c>
    </row>
    <row r="142" spans="1:3" x14ac:dyDescent="0.35">
      <c r="A142" s="335" t="s">
        <v>498</v>
      </c>
      <c r="B142" s="335">
        <v>15</v>
      </c>
      <c r="C142" s="335" t="s">
        <v>499</v>
      </c>
    </row>
    <row r="143" spans="1:3" x14ac:dyDescent="0.35">
      <c r="A143" s="335" t="s">
        <v>500</v>
      </c>
      <c r="B143" s="335">
        <v>15</v>
      </c>
      <c r="C143" s="335" t="s">
        <v>501</v>
      </c>
    </row>
    <row r="144" spans="1:3" x14ac:dyDescent="0.35">
      <c r="A144" s="335" t="s">
        <v>502</v>
      </c>
      <c r="B144" s="335">
        <v>15</v>
      </c>
      <c r="C144" s="335" t="s">
        <v>503</v>
      </c>
    </row>
    <row r="145" spans="1:3" x14ac:dyDescent="0.35">
      <c r="A145" s="335" t="s">
        <v>504</v>
      </c>
      <c r="B145" s="335">
        <v>10</v>
      </c>
      <c r="C145" s="335" t="s">
        <v>505</v>
      </c>
    </row>
    <row r="146" spans="1:3" x14ac:dyDescent="0.35">
      <c r="A146" s="335" t="s">
        <v>506</v>
      </c>
      <c r="B146" s="335">
        <v>12</v>
      </c>
      <c r="C146" s="335" t="s">
        <v>507</v>
      </c>
    </row>
    <row r="147" spans="1:3" x14ac:dyDescent="0.35">
      <c r="A147" s="335" t="s">
        <v>508</v>
      </c>
      <c r="B147" s="335">
        <v>5</v>
      </c>
      <c r="C147" s="335" t="s">
        <v>509</v>
      </c>
    </row>
    <row r="148" spans="1:3" x14ac:dyDescent="0.35">
      <c r="A148" s="335" t="s">
        <v>510</v>
      </c>
      <c r="B148" s="335">
        <v>3</v>
      </c>
      <c r="C148" s="335" t="s">
        <v>511</v>
      </c>
    </row>
    <row r="149" spans="1:3" x14ac:dyDescent="0.35">
      <c r="A149" s="335" t="s">
        <v>512</v>
      </c>
      <c r="B149" s="335">
        <v>10</v>
      </c>
      <c r="C149" s="335" t="s">
        <v>513</v>
      </c>
    </row>
    <row r="150" spans="1:3" x14ac:dyDescent="0.35">
      <c r="A150" s="335" t="s">
        <v>514</v>
      </c>
      <c r="B150" s="335">
        <v>7</v>
      </c>
      <c r="C150" s="335" t="s">
        <v>515</v>
      </c>
    </row>
    <row r="151" spans="1:3" x14ac:dyDescent="0.35">
      <c r="A151" s="335" t="s">
        <v>516</v>
      </c>
      <c r="B151" s="335">
        <v>7</v>
      </c>
      <c r="C151" s="335" t="s">
        <v>517</v>
      </c>
    </row>
    <row r="152" spans="1:3" x14ac:dyDescent="0.35">
      <c r="A152" s="335" t="s">
        <v>518</v>
      </c>
      <c r="B152" s="335">
        <v>7</v>
      </c>
      <c r="C152" s="335" t="s">
        <v>519</v>
      </c>
    </row>
    <row r="153" spans="1:3" x14ac:dyDescent="0.35">
      <c r="A153" s="335" t="s">
        <v>520</v>
      </c>
      <c r="B153" s="335">
        <v>10</v>
      </c>
      <c r="C153" s="335" t="s">
        <v>521</v>
      </c>
    </row>
    <row r="154" spans="1:3" x14ac:dyDescent="0.35">
      <c r="A154" s="335" t="s">
        <v>522</v>
      </c>
      <c r="B154" s="335">
        <v>10</v>
      </c>
      <c r="C154" s="335" t="s">
        <v>523</v>
      </c>
    </row>
    <row r="155" spans="1:3" x14ac:dyDescent="0.35">
      <c r="A155" s="335" t="s">
        <v>524</v>
      </c>
      <c r="B155" s="335">
        <v>5</v>
      </c>
      <c r="C155" s="335" t="s">
        <v>525</v>
      </c>
    </row>
    <row r="156" spans="1:3" x14ac:dyDescent="0.35">
      <c r="A156" s="335" t="s">
        <v>526</v>
      </c>
      <c r="B156" s="335">
        <v>10</v>
      </c>
      <c r="C156" s="335" t="s">
        <v>527</v>
      </c>
    </row>
    <row r="157" spans="1:3" x14ac:dyDescent="0.35">
      <c r="A157" s="335" t="s">
        <v>528</v>
      </c>
      <c r="B157" s="335">
        <v>8</v>
      </c>
      <c r="C157" s="335" t="s">
        <v>529</v>
      </c>
    </row>
    <row r="158" spans="1:3" x14ac:dyDescent="0.35">
      <c r="A158" s="335" t="s">
        <v>530</v>
      </c>
      <c r="B158" s="335">
        <v>5</v>
      </c>
      <c r="C158" s="335" t="s">
        <v>531</v>
      </c>
    </row>
    <row r="159" spans="1:3" x14ac:dyDescent="0.35">
      <c r="A159" s="335" t="s">
        <v>532</v>
      </c>
      <c r="B159" s="335">
        <v>7</v>
      </c>
      <c r="C159" s="335" t="s">
        <v>533</v>
      </c>
    </row>
    <row r="160" spans="1:3" x14ac:dyDescent="0.35">
      <c r="A160" s="335" t="s">
        <v>534</v>
      </c>
      <c r="B160" s="335">
        <v>7</v>
      </c>
      <c r="C160" s="335" t="s">
        <v>535</v>
      </c>
    </row>
    <row r="161" spans="1:3" x14ac:dyDescent="0.35">
      <c r="A161" s="335" t="s">
        <v>536</v>
      </c>
      <c r="B161" s="335">
        <v>10</v>
      </c>
      <c r="C161" s="335" t="s">
        <v>537</v>
      </c>
    </row>
    <row r="162" spans="1:3" x14ac:dyDescent="0.35">
      <c r="A162" s="335" t="s">
        <v>538</v>
      </c>
      <c r="B162" s="335">
        <v>10</v>
      </c>
      <c r="C162" s="335" t="s">
        <v>539</v>
      </c>
    </row>
    <row r="163" spans="1:3" x14ac:dyDescent="0.35">
      <c r="A163" s="335" t="s">
        <v>540</v>
      </c>
      <c r="B163" s="335">
        <v>10</v>
      </c>
      <c r="C163" s="335" t="s">
        <v>541</v>
      </c>
    </row>
    <row r="164" spans="1:3" x14ac:dyDescent="0.35">
      <c r="A164" s="335" t="s">
        <v>542</v>
      </c>
      <c r="B164" s="335">
        <v>10</v>
      </c>
      <c r="C164" s="335" t="s">
        <v>543</v>
      </c>
    </row>
    <row r="165" spans="1:3" x14ac:dyDescent="0.35">
      <c r="A165" s="335" t="s">
        <v>544</v>
      </c>
      <c r="B165" s="335">
        <v>10</v>
      </c>
      <c r="C165" s="335" t="s">
        <v>545</v>
      </c>
    </row>
    <row r="166" spans="1:3" x14ac:dyDescent="0.35">
      <c r="A166" s="335" t="s">
        <v>546</v>
      </c>
      <c r="B166" s="335">
        <v>10</v>
      </c>
      <c r="C166" s="335" t="s">
        <v>547</v>
      </c>
    </row>
    <row r="167" spans="1:3" x14ac:dyDescent="0.35">
      <c r="A167" s="335" t="s">
        <v>548</v>
      </c>
      <c r="B167" s="335">
        <v>10</v>
      </c>
      <c r="C167" s="335" t="s">
        <v>549</v>
      </c>
    </row>
    <row r="168" spans="1:3" x14ac:dyDescent="0.35">
      <c r="A168" s="335" t="s">
        <v>550</v>
      </c>
      <c r="B168" s="335">
        <v>10</v>
      </c>
      <c r="C168" s="335" t="s">
        <v>551</v>
      </c>
    </row>
    <row r="169" spans="1:3" x14ac:dyDescent="0.35">
      <c r="A169" s="335" t="s">
        <v>552</v>
      </c>
      <c r="B169" s="335">
        <v>10</v>
      </c>
      <c r="C169" s="335" t="s">
        <v>553</v>
      </c>
    </row>
    <row r="170" spans="1:3" x14ac:dyDescent="0.35">
      <c r="A170" s="335" t="s">
        <v>554</v>
      </c>
      <c r="B170" s="335">
        <v>5</v>
      </c>
      <c r="C170" s="335" t="s">
        <v>555</v>
      </c>
    </row>
    <row r="171" spans="1:3" x14ac:dyDescent="0.35">
      <c r="A171" s="335" t="s">
        <v>556</v>
      </c>
      <c r="B171" s="335">
        <v>8</v>
      </c>
      <c r="C171" s="335" t="s">
        <v>557</v>
      </c>
    </row>
    <row r="172" spans="1:3" x14ac:dyDescent="0.35">
      <c r="A172" s="335" t="s">
        <v>558</v>
      </c>
      <c r="B172" s="335">
        <v>10</v>
      </c>
      <c r="C172" s="335" t="s">
        <v>559</v>
      </c>
    </row>
    <row r="173" spans="1:3" x14ac:dyDescent="0.35">
      <c r="A173" s="335" t="s">
        <v>560</v>
      </c>
      <c r="B173" s="335">
        <v>10</v>
      </c>
      <c r="C173" s="335" t="s">
        <v>561</v>
      </c>
    </row>
    <row r="174" spans="1:3" x14ac:dyDescent="0.35">
      <c r="A174" s="335" t="s">
        <v>562</v>
      </c>
      <c r="B174" s="335">
        <v>10</v>
      </c>
      <c r="C174" s="335" t="s">
        <v>563</v>
      </c>
    </row>
    <row r="175" spans="1:3" x14ac:dyDescent="0.35">
      <c r="A175" s="335" t="s">
        <v>564</v>
      </c>
      <c r="B175" s="335">
        <v>7</v>
      </c>
      <c r="C175" s="335" t="s">
        <v>565</v>
      </c>
    </row>
    <row r="176" spans="1:3" x14ac:dyDescent="0.35">
      <c r="A176" s="335" t="s">
        <v>566</v>
      </c>
      <c r="B176" s="335">
        <v>10</v>
      </c>
      <c r="C176" s="335" t="s">
        <v>567</v>
      </c>
    </row>
    <row r="177" spans="1:3" x14ac:dyDescent="0.35">
      <c r="A177" s="335" t="s">
        <v>568</v>
      </c>
      <c r="B177" s="335">
        <v>10</v>
      </c>
      <c r="C177" s="335" t="s">
        <v>569</v>
      </c>
    </row>
    <row r="178" spans="1:3" x14ac:dyDescent="0.35">
      <c r="A178" s="335" t="s">
        <v>570</v>
      </c>
      <c r="B178" s="335">
        <v>10</v>
      </c>
      <c r="C178" s="335" t="s">
        <v>571</v>
      </c>
    </row>
    <row r="179" spans="1:3" x14ac:dyDescent="0.35">
      <c r="A179" s="335" t="s">
        <v>572</v>
      </c>
      <c r="B179" s="335">
        <v>7</v>
      </c>
      <c r="C179" s="335" t="s">
        <v>573</v>
      </c>
    </row>
    <row r="180" spans="1:3" x14ac:dyDescent="0.35">
      <c r="A180" s="335" t="s">
        <v>574</v>
      </c>
      <c r="B180" s="335">
        <v>2</v>
      </c>
      <c r="C180" s="335" t="s">
        <v>575</v>
      </c>
    </row>
    <row r="181" spans="1:3" x14ac:dyDescent="0.35">
      <c r="A181" s="335" t="s">
        <v>576</v>
      </c>
      <c r="B181" s="335">
        <v>10</v>
      </c>
      <c r="C181" s="335" t="s">
        <v>577</v>
      </c>
    </row>
    <row r="182" spans="1:3" x14ac:dyDescent="0.35">
      <c r="A182" s="335" t="s">
        <v>578</v>
      </c>
      <c r="B182" s="335">
        <v>10</v>
      </c>
      <c r="C182" s="335" t="s">
        <v>579</v>
      </c>
    </row>
    <row r="183" spans="1:3" x14ac:dyDescent="0.35">
      <c r="A183" s="335" t="s">
        <v>580</v>
      </c>
      <c r="B183" s="335">
        <v>8</v>
      </c>
      <c r="C183" s="335" t="s">
        <v>581</v>
      </c>
    </row>
    <row r="184" spans="1:3" x14ac:dyDescent="0.35">
      <c r="A184" s="335" t="s">
        <v>582</v>
      </c>
      <c r="B184" s="335">
        <v>10</v>
      </c>
      <c r="C184" s="335" t="s">
        <v>583</v>
      </c>
    </row>
    <row r="185" spans="1:3" x14ac:dyDescent="0.35">
      <c r="A185" s="335" t="s">
        <v>584</v>
      </c>
      <c r="B185" s="335">
        <v>10</v>
      </c>
      <c r="C185" s="335" t="s">
        <v>585</v>
      </c>
    </row>
    <row r="186" spans="1:3" x14ac:dyDescent="0.35">
      <c r="A186" s="335" t="s">
        <v>586</v>
      </c>
      <c r="B186" s="335">
        <v>15</v>
      </c>
      <c r="C186" s="335" t="s">
        <v>587</v>
      </c>
    </row>
    <row r="187" spans="1:3" x14ac:dyDescent="0.35">
      <c r="A187" s="335" t="s">
        <v>588</v>
      </c>
      <c r="B187" s="335">
        <v>15</v>
      </c>
      <c r="C187" s="335" t="s">
        <v>589</v>
      </c>
    </row>
    <row r="188" spans="1:3" x14ac:dyDescent="0.35">
      <c r="A188" s="335" t="s">
        <v>590</v>
      </c>
      <c r="B188" s="335">
        <v>15</v>
      </c>
      <c r="C188" s="335" t="s">
        <v>591</v>
      </c>
    </row>
    <row r="189" spans="1:3" x14ac:dyDescent="0.35">
      <c r="A189" s="335" t="s">
        <v>592</v>
      </c>
      <c r="B189" s="335">
        <v>7</v>
      </c>
      <c r="C189" s="335" t="s">
        <v>593</v>
      </c>
    </row>
    <row r="190" spans="1:3" x14ac:dyDescent="0.35">
      <c r="A190" s="335" t="s">
        <v>594</v>
      </c>
      <c r="B190" s="335">
        <v>10</v>
      </c>
      <c r="C190" s="335" t="s">
        <v>595</v>
      </c>
    </row>
    <row r="191" spans="1:3" x14ac:dyDescent="0.35">
      <c r="A191" s="335" t="s">
        <v>596</v>
      </c>
      <c r="B191" s="335">
        <v>7</v>
      </c>
      <c r="C191" s="335" t="s">
        <v>597</v>
      </c>
    </row>
    <row r="192" spans="1:3" x14ac:dyDescent="0.35">
      <c r="A192" s="335" t="s">
        <v>598</v>
      </c>
      <c r="B192" s="335">
        <v>5</v>
      </c>
      <c r="C192" s="335" t="s">
        <v>599</v>
      </c>
    </row>
    <row r="193" spans="1:3" x14ac:dyDescent="0.35">
      <c r="A193" s="335" t="s">
        <v>600</v>
      </c>
      <c r="B193" s="335">
        <v>7</v>
      </c>
      <c r="C193" s="335" t="s">
        <v>601</v>
      </c>
    </row>
    <row r="194" spans="1:3" x14ac:dyDescent="0.35">
      <c r="A194" s="335" t="s">
        <v>602</v>
      </c>
      <c r="B194" s="335">
        <v>7</v>
      </c>
      <c r="C194" s="335" t="s">
        <v>603</v>
      </c>
    </row>
    <row r="195" spans="1:3" x14ac:dyDescent="0.35">
      <c r="A195" s="335" t="s">
        <v>604</v>
      </c>
      <c r="B195" s="335">
        <v>5</v>
      </c>
      <c r="C195" s="335" t="s">
        <v>605</v>
      </c>
    </row>
    <row r="196" spans="1:3" x14ac:dyDescent="0.35">
      <c r="A196" s="335" t="s">
        <v>606</v>
      </c>
      <c r="B196" s="335">
        <v>7</v>
      </c>
      <c r="C196" s="335" t="s">
        <v>607</v>
      </c>
    </row>
    <row r="197" spans="1:3" x14ac:dyDescent="0.35">
      <c r="A197" s="335" t="s">
        <v>608</v>
      </c>
      <c r="B197" s="335">
        <v>8</v>
      </c>
      <c r="C197" s="335" t="s">
        <v>609</v>
      </c>
    </row>
    <row r="198" spans="1:3" x14ac:dyDescent="0.35">
      <c r="A198" s="335" t="s">
        <v>610</v>
      </c>
      <c r="B198" s="335">
        <v>5</v>
      </c>
      <c r="C198" s="335" t="s">
        <v>611</v>
      </c>
    </row>
    <row r="199" spans="1:3" x14ac:dyDescent="0.35">
      <c r="A199" s="335" t="s">
        <v>612</v>
      </c>
      <c r="B199" s="335">
        <v>10</v>
      </c>
      <c r="C199" s="335" t="s">
        <v>613</v>
      </c>
    </row>
    <row r="200" spans="1:3" x14ac:dyDescent="0.35">
      <c r="A200" s="335" t="s">
        <v>614</v>
      </c>
      <c r="B200" s="335">
        <v>10</v>
      </c>
      <c r="C200" s="335" t="s">
        <v>615</v>
      </c>
    </row>
    <row r="201" spans="1:3" x14ac:dyDescent="0.35">
      <c r="A201" s="335" t="s">
        <v>616</v>
      </c>
      <c r="B201" s="335">
        <v>10</v>
      </c>
      <c r="C201" s="335" t="s">
        <v>617</v>
      </c>
    </row>
    <row r="202" spans="1:3" x14ac:dyDescent="0.35">
      <c r="A202" s="335" t="s">
        <v>618</v>
      </c>
      <c r="B202" s="335">
        <v>5</v>
      </c>
      <c r="C202" s="335" t="s">
        <v>619</v>
      </c>
    </row>
    <row r="203" spans="1:3" x14ac:dyDescent="0.35">
      <c r="A203" s="335" t="s">
        <v>620</v>
      </c>
      <c r="B203" s="335">
        <v>10</v>
      </c>
      <c r="C203" s="335" t="s">
        <v>621</v>
      </c>
    </row>
    <row r="204" spans="1:3" x14ac:dyDescent="0.35">
      <c r="A204" s="335" t="s">
        <v>622</v>
      </c>
      <c r="B204" s="335">
        <v>8</v>
      </c>
      <c r="C204" s="335" t="s">
        <v>623</v>
      </c>
    </row>
    <row r="205" spans="1:3" x14ac:dyDescent="0.35">
      <c r="A205" s="335" t="s">
        <v>624</v>
      </c>
      <c r="B205" s="335">
        <v>10</v>
      </c>
      <c r="C205" s="335" t="s">
        <v>625</v>
      </c>
    </row>
    <row r="206" spans="1:3" x14ac:dyDescent="0.35">
      <c r="A206" s="335" t="s">
        <v>626</v>
      </c>
      <c r="B206" s="335">
        <v>15</v>
      </c>
      <c r="C206" s="335" t="s">
        <v>627</v>
      </c>
    </row>
    <row r="207" spans="1:3" x14ac:dyDescent="0.35">
      <c r="A207" s="335" t="s">
        <v>628</v>
      </c>
      <c r="B207" s="335">
        <v>7</v>
      </c>
      <c r="C207" s="335" t="s">
        <v>629</v>
      </c>
    </row>
    <row r="208" spans="1:3" x14ac:dyDescent="0.35">
      <c r="A208" s="335" t="s">
        <v>630</v>
      </c>
      <c r="B208" s="335">
        <v>10</v>
      </c>
      <c r="C208" s="335" t="s">
        <v>631</v>
      </c>
    </row>
    <row r="209" spans="1:3" x14ac:dyDescent="0.35">
      <c r="A209" s="335" t="s">
        <v>632</v>
      </c>
      <c r="B209" s="335">
        <v>4</v>
      </c>
      <c r="C209" s="335" t="s">
        <v>633</v>
      </c>
    </row>
    <row r="210" spans="1:3" x14ac:dyDescent="0.35">
      <c r="A210" s="335" t="s">
        <v>634</v>
      </c>
      <c r="B210" s="335">
        <v>10</v>
      </c>
      <c r="C210" s="335" t="s">
        <v>635</v>
      </c>
    </row>
    <row r="211" spans="1:3" x14ac:dyDescent="0.35">
      <c r="A211" s="335" t="s">
        <v>636</v>
      </c>
      <c r="B211" s="335">
        <v>10</v>
      </c>
      <c r="C211" s="335" t="s">
        <v>637</v>
      </c>
    </row>
    <row r="212" spans="1:3" x14ac:dyDescent="0.35">
      <c r="A212" s="335" t="s">
        <v>638</v>
      </c>
      <c r="B212" s="335">
        <v>10</v>
      </c>
      <c r="C212" s="335" t="s">
        <v>639</v>
      </c>
    </row>
    <row r="213" spans="1:3" x14ac:dyDescent="0.35">
      <c r="A213" s="335" t="s">
        <v>640</v>
      </c>
      <c r="B213" s="335">
        <v>7</v>
      </c>
      <c r="C213" s="335" t="s">
        <v>641</v>
      </c>
    </row>
    <row r="214" spans="1:3" x14ac:dyDescent="0.35">
      <c r="A214" s="335" t="s">
        <v>642</v>
      </c>
      <c r="B214" s="335">
        <v>10</v>
      </c>
      <c r="C214" s="335" t="s">
        <v>643</v>
      </c>
    </row>
    <row r="215" spans="1:3" x14ac:dyDescent="0.35">
      <c r="A215" s="335" t="s">
        <v>644</v>
      </c>
      <c r="B215" s="335">
        <v>10</v>
      </c>
      <c r="C215" s="335" t="s">
        <v>645</v>
      </c>
    </row>
    <row r="216" spans="1:3" x14ac:dyDescent="0.35">
      <c r="A216" s="335" t="s">
        <v>646</v>
      </c>
      <c r="B216" s="335">
        <v>10</v>
      </c>
      <c r="C216" s="335" t="s">
        <v>647</v>
      </c>
    </row>
    <row r="217" spans="1:3" x14ac:dyDescent="0.35">
      <c r="A217" s="335" t="s">
        <v>648</v>
      </c>
      <c r="B217" s="335">
        <v>5</v>
      </c>
      <c r="C217" s="335" t="s">
        <v>649</v>
      </c>
    </row>
    <row r="218" spans="1:3" x14ac:dyDescent="0.35">
      <c r="A218" s="335" t="s">
        <v>650</v>
      </c>
      <c r="B218" s="335">
        <v>10</v>
      </c>
      <c r="C218" s="335" t="s">
        <v>651</v>
      </c>
    </row>
    <row r="219" spans="1:3" x14ac:dyDescent="0.35">
      <c r="A219" s="335" t="s">
        <v>652</v>
      </c>
      <c r="B219" s="335">
        <v>5</v>
      </c>
      <c r="C219" s="335" t="s">
        <v>653</v>
      </c>
    </row>
    <row r="220" spans="1:3" x14ac:dyDescent="0.35">
      <c r="A220" s="335" t="s">
        <v>654</v>
      </c>
      <c r="B220" s="335">
        <v>10</v>
      </c>
      <c r="C220" s="335" t="s">
        <v>655</v>
      </c>
    </row>
    <row r="221" spans="1:3" x14ac:dyDescent="0.35">
      <c r="A221" s="335" t="s">
        <v>656</v>
      </c>
      <c r="B221" s="335">
        <v>12</v>
      </c>
      <c r="C221" s="335" t="s">
        <v>657</v>
      </c>
    </row>
    <row r="222" spans="1:3" x14ac:dyDescent="0.35">
      <c r="A222" s="335" t="s">
        <v>658</v>
      </c>
      <c r="B222" s="335">
        <v>15</v>
      </c>
      <c r="C222" s="335" t="s">
        <v>659</v>
      </c>
    </row>
    <row r="223" spans="1:3" x14ac:dyDescent="0.35">
      <c r="A223" s="335" t="s">
        <v>660</v>
      </c>
      <c r="B223" s="335">
        <v>10</v>
      </c>
      <c r="C223" s="335" t="s">
        <v>661</v>
      </c>
    </row>
    <row r="224" spans="1:3" x14ac:dyDescent="0.35">
      <c r="A224" s="335" t="s">
        <v>662</v>
      </c>
      <c r="B224" s="335">
        <v>8</v>
      </c>
      <c r="C224" s="335" t="s">
        <v>663</v>
      </c>
    </row>
    <row r="225" spans="1:3" x14ac:dyDescent="0.35">
      <c r="A225" s="335" t="s">
        <v>664</v>
      </c>
      <c r="B225" s="335">
        <v>10</v>
      </c>
      <c r="C225" s="335" t="s">
        <v>665</v>
      </c>
    </row>
    <row r="226" spans="1:3" x14ac:dyDescent="0.35">
      <c r="A226" s="335" t="s">
        <v>666</v>
      </c>
      <c r="B226" s="335">
        <v>10</v>
      </c>
      <c r="C226" s="335" t="s">
        <v>667</v>
      </c>
    </row>
    <row r="227" spans="1:3" x14ac:dyDescent="0.35">
      <c r="A227" s="335" t="s">
        <v>668</v>
      </c>
      <c r="B227" s="335">
        <v>3</v>
      </c>
      <c r="C227" s="335" t="s">
        <v>669</v>
      </c>
    </row>
    <row r="228" spans="1:3" x14ac:dyDescent="0.35">
      <c r="A228" s="335" t="s">
        <v>670</v>
      </c>
      <c r="B228" s="335">
        <v>6</v>
      </c>
      <c r="C228" s="335" t="s">
        <v>671</v>
      </c>
    </row>
    <row r="229" spans="1:3" x14ac:dyDescent="0.35">
      <c r="A229" s="335" t="s">
        <v>672</v>
      </c>
      <c r="B229" s="335">
        <v>7</v>
      </c>
      <c r="C229" s="335" t="s">
        <v>673</v>
      </c>
    </row>
    <row r="230" spans="1:3" x14ac:dyDescent="0.35">
      <c r="A230" s="335" t="s">
        <v>674</v>
      </c>
      <c r="B230" s="335">
        <v>10</v>
      </c>
      <c r="C230" s="335" t="s">
        <v>675</v>
      </c>
    </row>
    <row r="231" spans="1:3" x14ac:dyDescent="0.35">
      <c r="A231" s="335" t="s">
        <v>676</v>
      </c>
      <c r="B231" s="335">
        <v>10</v>
      </c>
      <c r="C231" s="335" t="s">
        <v>677</v>
      </c>
    </row>
    <row r="232" spans="1:3" x14ac:dyDescent="0.35">
      <c r="A232" s="335" t="s">
        <v>678</v>
      </c>
      <c r="B232" s="335">
        <v>10</v>
      </c>
      <c r="C232" s="335" t="s">
        <v>679</v>
      </c>
    </row>
    <row r="233" spans="1:3" x14ac:dyDescent="0.35">
      <c r="A233" s="335" t="s">
        <v>680</v>
      </c>
      <c r="B233" s="335">
        <v>10</v>
      </c>
      <c r="C233" s="335" t="s">
        <v>681</v>
      </c>
    </row>
    <row r="234" spans="1:3" x14ac:dyDescent="0.35">
      <c r="A234" s="335" t="s">
        <v>682</v>
      </c>
      <c r="B234" s="335">
        <v>10</v>
      </c>
      <c r="C234" s="335" t="s">
        <v>683</v>
      </c>
    </row>
    <row r="235" spans="1:3" x14ac:dyDescent="0.35">
      <c r="A235" s="335" t="s">
        <v>684</v>
      </c>
      <c r="B235" s="335">
        <v>10</v>
      </c>
      <c r="C235" s="335" t="s">
        <v>685</v>
      </c>
    </row>
    <row r="236" spans="1:3" x14ac:dyDescent="0.35">
      <c r="A236" s="335" t="s">
        <v>686</v>
      </c>
      <c r="B236" s="335">
        <v>10</v>
      </c>
      <c r="C236" s="335" t="s">
        <v>687</v>
      </c>
    </row>
    <row r="237" spans="1:3" x14ac:dyDescent="0.35">
      <c r="A237" s="335" t="s">
        <v>688</v>
      </c>
      <c r="B237" s="335">
        <v>10</v>
      </c>
      <c r="C237" s="335" t="s">
        <v>689</v>
      </c>
    </row>
    <row r="238" spans="1:3" x14ac:dyDescent="0.35">
      <c r="A238" s="335" t="s">
        <v>690</v>
      </c>
      <c r="B238" s="335">
        <v>5</v>
      </c>
      <c r="C238" s="335" t="s">
        <v>691</v>
      </c>
    </row>
    <row r="239" spans="1:3" x14ac:dyDescent="0.35">
      <c r="A239" s="335" t="s">
        <v>692</v>
      </c>
      <c r="B239" s="335">
        <v>10</v>
      </c>
      <c r="C239" s="335" t="s">
        <v>693</v>
      </c>
    </row>
    <row r="240" spans="1:3" x14ac:dyDescent="0.35">
      <c r="A240" s="335" t="s">
        <v>694</v>
      </c>
      <c r="B240" s="335">
        <v>12</v>
      </c>
      <c r="C240" s="335" t="s">
        <v>695</v>
      </c>
    </row>
    <row r="241" spans="1:3" x14ac:dyDescent="0.35">
      <c r="A241" s="335" t="s">
        <v>696</v>
      </c>
      <c r="B241" s="335">
        <v>7</v>
      </c>
      <c r="C241" s="335" t="s">
        <v>697</v>
      </c>
    </row>
    <row r="242" spans="1:3" x14ac:dyDescent="0.35">
      <c r="A242" s="335" t="s">
        <v>698</v>
      </c>
      <c r="B242" s="335">
        <v>7</v>
      </c>
      <c r="C242" s="335" t="s">
        <v>699</v>
      </c>
    </row>
    <row r="243" spans="1:3" x14ac:dyDescent="0.35">
      <c r="A243" s="335" t="s">
        <v>700</v>
      </c>
      <c r="B243" s="335">
        <v>10</v>
      </c>
      <c r="C243" s="335" t="s">
        <v>701</v>
      </c>
    </row>
    <row r="244" spans="1:3" x14ac:dyDescent="0.35">
      <c r="A244" s="335" t="s">
        <v>702</v>
      </c>
      <c r="B244" s="335">
        <v>7</v>
      </c>
      <c r="C244" s="335" t="s">
        <v>703</v>
      </c>
    </row>
    <row r="245" spans="1:3" x14ac:dyDescent="0.35">
      <c r="A245" s="335" t="s">
        <v>704</v>
      </c>
      <c r="B245" s="335">
        <v>10</v>
      </c>
      <c r="C245" s="335" t="s">
        <v>705</v>
      </c>
    </row>
    <row r="246" spans="1:3" x14ac:dyDescent="0.35">
      <c r="A246" s="335" t="s">
        <v>706</v>
      </c>
      <c r="B246" s="335">
        <v>20</v>
      </c>
      <c r="C246" s="335" t="s">
        <v>707</v>
      </c>
    </row>
    <row r="247" spans="1:3" x14ac:dyDescent="0.35">
      <c r="A247" s="335" t="s">
        <v>708</v>
      </c>
      <c r="B247" s="335">
        <v>8</v>
      </c>
      <c r="C247" s="335" t="s">
        <v>709</v>
      </c>
    </row>
    <row r="248" spans="1:3" x14ac:dyDescent="0.35">
      <c r="A248" s="335" t="s">
        <v>710</v>
      </c>
      <c r="B248" s="335">
        <v>10</v>
      </c>
      <c r="C248" s="335" t="s">
        <v>711</v>
      </c>
    </row>
    <row r="249" spans="1:3" x14ac:dyDescent="0.35">
      <c r="A249" s="335" t="s">
        <v>712</v>
      </c>
      <c r="B249" s="335">
        <v>10</v>
      </c>
      <c r="C249" s="335" t="s">
        <v>713</v>
      </c>
    </row>
    <row r="250" spans="1:3" x14ac:dyDescent="0.35">
      <c r="A250" s="335" t="s">
        <v>714</v>
      </c>
      <c r="B250" s="335">
        <v>8</v>
      </c>
      <c r="C250" s="335" t="s">
        <v>715</v>
      </c>
    </row>
    <row r="251" spans="1:3" x14ac:dyDescent="0.35">
      <c r="A251" s="335" t="s">
        <v>716</v>
      </c>
      <c r="B251" s="335">
        <v>10</v>
      </c>
      <c r="C251" s="335" t="s">
        <v>717</v>
      </c>
    </row>
    <row r="252" spans="1:3" x14ac:dyDescent="0.35">
      <c r="A252" s="335" t="s">
        <v>718</v>
      </c>
      <c r="B252" s="335">
        <v>7</v>
      </c>
      <c r="C252" s="335" t="s">
        <v>719</v>
      </c>
    </row>
    <row r="253" spans="1:3" x14ac:dyDescent="0.35">
      <c r="A253" s="335" t="s">
        <v>720</v>
      </c>
      <c r="B253" s="335">
        <v>10</v>
      </c>
      <c r="C253" s="335" t="s">
        <v>721</v>
      </c>
    </row>
    <row r="254" spans="1:3" x14ac:dyDescent="0.35">
      <c r="A254" s="335" t="s">
        <v>722</v>
      </c>
      <c r="B254" s="335">
        <v>7</v>
      </c>
      <c r="C254" s="335" t="s">
        <v>723</v>
      </c>
    </row>
    <row r="255" spans="1:3" x14ac:dyDescent="0.35">
      <c r="A255" s="335" t="s">
        <v>724</v>
      </c>
      <c r="B255" s="335">
        <v>10</v>
      </c>
      <c r="C255" s="335" t="s">
        <v>725</v>
      </c>
    </row>
    <row r="256" spans="1:3" x14ac:dyDescent="0.35">
      <c r="A256" s="335" t="s">
        <v>726</v>
      </c>
      <c r="B256" s="335">
        <v>8</v>
      </c>
      <c r="C256" s="335" t="s">
        <v>727</v>
      </c>
    </row>
    <row r="257" spans="1:3" x14ac:dyDescent="0.35">
      <c r="A257" s="335" t="s">
        <v>728</v>
      </c>
      <c r="B257" s="335">
        <v>7</v>
      </c>
      <c r="C257" s="335" t="s">
        <v>729</v>
      </c>
    </row>
    <row r="258" spans="1:3" x14ac:dyDescent="0.35">
      <c r="A258" s="335" t="s">
        <v>730</v>
      </c>
      <c r="B258" s="335">
        <v>10</v>
      </c>
      <c r="C258" s="335" t="s">
        <v>731</v>
      </c>
    </row>
    <row r="259" spans="1:3" x14ac:dyDescent="0.35">
      <c r="A259" s="335" t="s">
        <v>732</v>
      </c>
      <c r="B259" s="335">
        <v>10</v>
      </c>
      <c r="C259" s="335" t="s">
        <v>733</v>
      </c>
    </row>
    <row r="260" spans="1:3" x14ac:dyDescent="0.35">
      <c r="A260" s="335" t="s">
        <v>734</v>
      </c>
      <c r="B260" s="335">
        <v>10</v>
      </c>
      <c r="C260" s="335" t="s">
        <v>735</v>
      </c>
    </row>
    <row r="261" spans="1:3" x14ac:dyDescent="0.35">
      <c r="A261" s="335" t="s">
        <v>736</v>
      </c>
      <c r="B261" s="335">
        <v>5</v>
      </c>
      <c r="C261" s="335" t="s">
        <v>737</v>
      </c>
    </row>
    <row r="262" spans="1:3" x14ac:dyDescent="0.35">
      <c r="A262" s="335" t="s">
        <v>738</v>
      </c>
      <c r="B262" s="335">
        <v>7</v>
      </c>
      <c r="C262" s="335" t="s">
        <v>739</v>
      </c>
    </row>
    <row r="263" spans="1:3" x14ac:dyDescent="0.35">
      <c r="A263" s="335" t="s">
        <v>740</v>
      </c>
      <c r="B263" s="335">
        <v>8</v>
      </c>
      <c r="C263" s="335" t="s">
        <v>741</v>
      </c>
    </row>
    <row r="264" spans="1:3" x14ac:dyDescent="0.35">
      <c r="A264" s="335" t="s">
        <v>742</v>
      </c>
      <c r="B264" s="335">
        <v>7</v>
      </c>
      <c r="C264" s="335" t="s">
        <v>743</v>
      </c>
    </row>
    <row r="265" spans="1:3" x14ac:dyDescent="0.35">
      <c r="A265" s="335" t="s">
        <v>744</v>
      </c>
      <c r="B265" s="335">
        <v>5</v>
      </c>
      <c r="C265" s="335" t="s">
        <v>745</v>
      </c>
    </row>
    <row r="266" spans="1:3" x14ac:dyDescent="0.35">
      <c r="A266" s="335" t="s">
        <v>746</v>
      </c>
      <c r="B266" s="335">
        <v>10</v>
      </c>
      <c r="C266" s="335" t="s">
        <v>747</v>
      </c>
    </row>
    <row r="267" spans="1:3" x14ac:dyDescent="0.35">
      <c r="A267" s="335" t="s">
        <v>748</v>
      </c>
      <c r="B267" s="335">
        <v>5</v>
      </c>
      <c r="C267" s="335" t="s">
        <v>749</v>
      </c>
    </row>
    <row r="268" spans="1:3" x14ac:dyDescent="0.35">
      <c r="A268" s="335" t="s">
        <v>750</v>
      </c>
      <c r="B268" s="335">
        <v>10</v>
      </c>
      <c r="C268" s="335" t="s">
        <v>751</v>
      </c>
    </row>
    <row r="269" spans="1:3" x14ac:dyDescent="0.35">
      <c r="A269" s="335" t="s">
        <v>752</v>
      </c>
      <c r="B269" s="335">
        <v>10</v>
      </c>
      <c r="C269" s="335" t="s">
        <v>753</v>
      </c>
    </row>
    <row r="270" spans="1:3" x14ac:dyDescent="0.35">
      <c r="A270" s="335" t="s">
        <v>754</v>
      </c>
      <c r="B270" s="335">
        <v>10</v>
      </c>
      <c r="C270" s="335" t="s">
        <v>755</v>
      </c>
    </row>
    <row r="271" spans="1:3" x14ac:dyDescent="0.35">
      <c r="A271" s="335" t="s">
        <v>756</v>
      </c>
      <c r="B271" s="335">
        <v>5</v>
      </c>
      <c r="C271" s="335" t="s">
        <v>757</v>
      </c>
    </row>
    <row r="272" spans="1:3" x14ac:dyDescent="0.35">
      <c r="A272" s="335" t="s">
        <v>758</v>
      </c>
      <c r="B272" s="335">
        <v>7</v>
      </c>
      <c r="C272" s="335" t="s">
        <v>759</v>
      </c>
    </row>
    <row r="273" spans="1:3" x14ac:dyDescent="0.35">
      <c r="A273" s="335" t="s">
        <v>760</v>
      </c>
      <c r="B273" s="335">
        <v>10</v>
      </c>
      <c r="C273" s="335" t="s">
        <v>761</v>
      </c>
    </row>
    <row r="274" spans="1:3" x14ac:dyDescent="0.35">
      <c r="A274" s="335" t="s">
        <v>762</v>
      </c>
      <c r="B274" s="335">
        <v>10</v>
      </c>
      <c r="C274" s="335" t="s">
        <v>763</v>
      </c>
    </row>
    <row r="275" spans="1:3" x14ac:dyDescent="0.35">
      <c r="A275" s="335" t="s">
        <v>764</v>
      </c>
      <c r="B275" s="335">
        <v>10</v>
      </c>
      <c r="C275" s="335" t="s">
        <v>765</v>
      </c>
    </row>
    <row r="276" spans="1:3" x14ac:dyDescent="0.35">
      <c r="A276" s="335" t="s">
        <v>766</v>
      </c>
      <c r="B276" s="335">
        <v>10</v>
      </c>
      <c r="C276" s="335" t="s">
        <v>767</v>
      </c>
    </row>
    <row r="277" spans="1:3" x14ac:dyDescent="0.35">
      <c r="A277" s="335" t="s">
        <v>768</v>
      </c>
      <c r="B277" s="335">
        <v>10</v>
      </c>
      <c r="C277" s="335" t="s">
        <v>769</v>
      </c>
    </row>
    <row r="278" spans="1:3" x14ac:dyDescent="0.35">
      <c r="A278" s="335" t="s">
        <v>770</v>
      </c>
      <c r="B278" s="335">
        <v>10</v>
      </c>
      <c r="C278" s="335" t="s">
        <v>771</v>
      </c>
    </row>
    <row r="279" spans="1:3" x14ac:dyDescent="0.35">
      <c r="A279" s="335" t="s">
        <v>772</v>
      </c>
      <c r="B279" s="335">
        <v>10</v>
      </c>
      <c r="C279" s="335" t="s">
        <v>773</v>
      </c>
    </row>
    <row r="280" spans="1:3" x14ac:dyDescent="0.35">
      <c r="A280" s="335" t="s">
        <v>774</v>
      </c>
      <c r="B280" s="335">
        <v>10</v>
      </c>
      <c r="C280" s="335" t="s">
        <v>775</v>
      </c>
    </row>
    <row r="281" spans="1:3" x14ac:dyDescent="0.35">
      <c r="A281" s="335" t="s">
        <v>776</v>
      </c>
      <c r="B281" s="335">
        <v>10</v>
      </c>
      <c r="C281" s="335" t="s">
        <v>777</v>
      </c>
    </row>
    <row r="282" spans="1:3" x14ac:dyDescent="0.35">
      <c r="A282" s="335" t="s">
        <v>778</v>
      </c>
      <c r="B282" s="335">
        <v>12</v>
      </c>
      <c r="C282" s="335" t="s">
        <v>779</v>
      </c>
    </row>
    <row r="283" spans="1:3" x14ac:dyDescent="0.35">
      <c r="A283" s="335" t="s">
        <v>780</v>
      </c>
      <c r="B283" s="335">
        <v>10</v>
      </c>
      <c r="C283" s="335" t="s">
        <v>781</v>
      </c>
    </row>
    <row r="284" spans="1:3" x14ac:dyDescent="0.35">
      <c r="A284" s="335" t="s">
        <v>782</v>
      </c>
      <c r="B284" s="335">
        <v>10</v>
      </c>
      <c r="C284" s="335" t="s">
        <v>783</v>
      </c>
    </row>
    <row r="285" spans="1:3" x14ac:dyDescent="0.35">
      <c r="A285" s="335" t="s">
        <v>784</v>
      </c>
      <c r="B285" s="335">
        <v>10</v>
      </c>
      <c r="C285" s="335" t="s">
        <v>785</v>
      </c>
    </row>
    <row r="286" spans="1:3" x14ac:dyDescent="0.35">
      <c r="A286" s="335" t="s">
        <v>786</v>
      </c>
      <c r="B286" s="335">
        <v>10</v>
      </c>
      <c r="C286" s="335" t="s">
        <v>787</v>
      </c>
    </row>
    <row r="287" spans="1:3" x14ac:dyDescent="0.35">
      <c r="A287" s="335" t="s">
        <v>788</v>
      </c>
      <c r="B287" s="335">
        <v>10</v>
      </c>
      <c r="C287" s="335" t="s">
        <v>789</v>
      </c>
    </row>
    <row r="288" spans="1:3" x14ac:dyDescent="0.35">
      <c r="A288" s="335" t="s">
        <v>790</v>
      </c>
      <c r="B288" s="335">
        <v>10</v>
      </c>
      <c r="C288" s="335" t="s">
        <v>791</v>
      </c>
    </row>
    <row r="289" spans="1:3" x14ac:dyDescent="0.35">
      <c r="A289" s="335" t="s">
        <v>792</v>
      </c>
      <c r="B289" s="335">
        <v>10</v>
      </c>
      <c r="C289" s="335" t="s">
        <v>793</v>
      </c>
    </row>
    <row r="290" spans="1:3" x14ac:dyDescent="0.35">
      <c r="A290" s="335" t="s">
        <v>794</v>
      </c>
      <c r="B290" s="335">
        <v>10</v>
      </c>
      <c r="C290" s="335" t="s">
        <v>795</v>
      </c>
    </row>
    <row r="291" spans="1:3" x14ac:dyDescent="0.35">
      <c r="A291" s="335" t="s">
        <v>796</v>
      </c>
      <c r="B291" s="335">
        <v>10</v>
      </c>
      <c r="C291" s="335" t="s">
        <v>797</v>
      </c>
    </row>
    <row r="292" spans="1:3" x14ac:dyDescent="0.35">
      <c r="A292" s="335" t="s">
        <v>798</v>
      </c>
      <c r="B292" s="335">
        <v>8</v>
      </c>
      <c r="C292" s="335" t="s">
        <v>799</v>
      </c>
    </row>
    <row r="293" spans="1:3" x14ac:dyDescent="0.35">
      <c r="A293" s="335" t="s">
        <v>800</v>
      </c>
      <c r="B293" s="335">
        <v>10</v>
      </c>
      <c r="C293" s="335" t="s">
        <v>801</v>
      </c>
    </row>
    <row r="294" spans="1:3" x14ac:dyDescent="0.35">
      <c r="A294" s="335" t="s">
        <v>802</v>
      </c>
      <c r="B294" s="335">
        <v>10</v>
      </c>
      <c r="C294" s="335" t="s">
        <v>803</v>
      </c>
    </row>
    <row r="295" spans="1:3" x14ac:dyDescent="0.35">
      <c r="A295" s="335" t="s">
        <v>804</v>
      </c>
      <c r="B295" s="335">
        <v>6</v>
      </c>
      <c r="C295" s="335" t="s">
        <v>805</v>
      </c>
    </row>
    <row r="296" spans="1:3" x14ac:dyDescent="0.35">
      <c r="A296" s="335" t="s">
        <v>806</v>
      </c>
      <c r="B296" s="335">
        <v>10</v>
      </c>
      <c r="C296" s="335" t="s">
        <v>807</v>
      </c>
    </row>
    <row r="297" spans="1:3" x14ac:dyDescent="0.35">
      <c r="A297" s="335" t="s">
        <v>808</v>
      </c>
      <c r="B297" s="335">
        <v>10</v>
      </c>
      <c r="C297" s="335" t="s">
        <v>809</v>
      </c>
    </row>
    <row r="298" spans="1:3" x14ac:dyDescent="0.35">
      <c r="A298" s="335" t="s">
        <v>810</v>
      </c>
      <c r="B298" s="335">
        <v>10</v>
      </c>
      <c r="C298" s="335" t="s">
        <v>811</v>
      </c>
    </row>
    <row r="299" spans="1:3" x14ac:dyDescent="0.35">
      <c r="A299" s="335" t="s">
        <v>812</v>
      </c>
      <c r="B299" s="335">
        <v>15</v>
      </c>
      <c r="C299" s="335" t="s">
        <v>813</v>
      </c>
    </row>
    <row r="300" spans="1:3" x14ac:dyDescent="0.35">
      <c r="A300" s="335" t="s">
        <v>814</v>
      </c>
      <c r="B300" s="335">
        <v>10</v>
      </c>
      <c r="C300" s="335" t="s">
        <v>815</v>
      </c>
    </row>
    <row r="301" spans="1:3" x14ac:dyDescent="0.35">
      <c r="A301" s="335" t="s">
        <v>816</v>
      </c>
      <c r="B301" s="335">
        <v>7</v>
      </c>
      <c r="C301" s="335" t="s">
        <v>817</v>
      </c>
    </row>
    <row r="302" spans="1:3" x14ac:dyDescent="0.35">
      <c r="A302" s="335" t="s">
        <v>818</v>
      </c>
      <c r="B302" s="335">
        <v>10</v>
      </c>
      <c r="C302" s="335" t="s">
        <v>819</v>
      </c>
    </row>
    <row r="303" spans="1:3" x14ac:dyDescent="0.35">
      <c r="A303" s="335" t="s">
        <v>820</v>
      </c>
      <c r="B303" s="335">
        <v>10</v>
      </c>
      <c r="C303" s="335" t="s">
        <v>821</v>
      </c>
    </row>
    <row r="304" spans="1:3" x14ac:dyDescent="0.35">
      <c r="A304" s="335" t="s">
        <v>822</v>
      </c>
      <c r="B304" s="335">
        <v>10</v>
      </c>
      <c r="C304" s="335" t="s">
        <v>823</v>
      </c>
    </row>
    <row r="305" spans="1:3" x14ac:dyDescent="0.35">
      <c r="A305" s="335" t="s">
        <v>824</v>
      </c>
      <c r="B305" s="335">
        <v>6</v>
      </c>
      <c r="C305" s="335" t="s">
        <v>825</v>
      </c>
    </row>
    <row r="306" spans="1:3" x14ac:dyDescent="0.35">
      <c r="A306" s="335" t="s">
        <v>826</v>
      </c>
      <c r="B306" s="335">
        <v>10</v>
      </c>
      <c r="C306" s="335" t="s">
        <v>827</v>
      </c>
    </row>
    <row r="307" spans="1:3" x14ac:dyDescent="0.35">
      <c r="A307" s="335" t="s">
        <v>828</v>
      </c>
      <c r="B307" s="335">
        <v>10</v>
      </c>
      <c r="C307" s="335" t="s">
        <v>829</v>
      </c>
    </row>
    <row r="308" spans="1:3" x14ac:dyDescent="0.35">
      <c r="A308" s="335" t="s">
        <v>830</v>
      </c>
      <c r="B308" s="335">
        <v>7</v>
      </c>
      <c r="C308" s="335" t="s">
        <v>831</v>
      </c>
    </row>
    <row r="309" spans="1:3" x14ac:dyDescent="0.35">
      <c r="A309" s="335" t="s">
        <v>832</v>
      </c>
      <c r="B309" s="335">
        <v>10</v>
      </c>
      <c r="C309" s="335" t="s">
        <v>833</v>
      </c>
    </row>
    <row r="310" spans="1:3" x14ac:dyDescent="0.35">
      <c r="A310" s="335" t="s">
        <v>834</v>
      </c>
      <c r="B310" s="335">
        <v>10</v>
      </c>
      <c r="C310" s="335" t="s">
        <v>835</v>
      </c>
    </row>
    <row r="311" spans="1:3" x14ac:dyDescent="0.35">
      <c r="A311" s="335" t="s">
        <v>836</v>
      </c>
      <c r="B311" s="335">
        <v>10</v>
      </c>
      <c r="C311" s="335" t="s">
        <v>837</v>
      </c>
    </row>
    <row r="312" spans="1:3" x14ac:dyDescent="0.35">
      <c r="A312" s="335" t="s">
        <v>838</v>
      </c>
      <c r="B312" s="335">
        <v>5</v>
      </c>
      <c r="C312" s="335" t="s">
        <v>839</v>
      </c>
    </row>
    <row r="313" spans="1:3" x14ac:dyDescent="0.35">
      <c r="A313" s="335" t="s">
        <v>840</v>
      </c>
      <c r="B313" s="335">
        <v>10</v>
      </c>
      <c r="C313" s="335" t="s">
        <v>841</v>
      </c>
    </row>
    <row r="314" spans="1:3" x14ac:dyDescent="0.35">
      <c r="A314" s="335" t="s">
        <v>842</v>
      </c>
      <c r="B314" s="335">
        <v>5</v>
      </c>
      <c r="C314" s="335" t="s">
        <v>843</v>
      </c>
    </row>
    <row r="315" spans="1:3" x14ac:dyDescent="0.35">
      <c r="A315" s="335" t="s">
        <v>844</v>
      </c>
      <c r="B315" s="335">
        <v>10</v>
      </c>
      <c r="C315" s="335" t="s">
        <v>845</v>
      </c>
    </row>
    <row r="316" spans="1:3" x14ac:dyDescent="0.35">
      <c r="A316" s="335" t="s">
        <v>846</v>
      </c>
      <c r="B316" s="335">
        <v>10</v>
      </c>
      <c r="C316" s="335" t="s">
        <v>847</v>
      </c>
    </row>
    <row r="317" spans="1:3" x14ac:dyDescent="0.35">
      <c r="A317" s="335" t="s">
        <v>848</v>
      </c>
      <c r="B317" s="335">
        <v>10</v>
      </c>
      <c r="C317" s="335" t="s">
        <v>849</v>
      </c>
    </row>
    <row r="318" spans="1:3" x14ac:dyDescent="0.35">
      <c r="A318" s="335" t="s">
        <v>850</v>
      </c>
      <c r="B318" s="335">
        <v>10</v>
      </c>
      <c r="C318" s="335" t="s">
        <v>851</v>
      </c>
    </row>
    <row r="319" spans="1:3" x14ac:dyDescent="0.35">
      <c r="A319" s="335" t="s">
        <v>852</v>
      </c>
      <c r="B319" s="335">
        <v>10</v>
      </c>
      <c r="C319" s="335" t="s">
        <v>853</v>
      </c>
    </row>
    <row r="320" spans="1:3" x14ac:dyDescent="0.35">
      <c r="A320" s="335" t="s">
        <v>854</v>
      </c>
      <c r="B320" s="335">
        <v>10</v>
      </c>
      <c r="C320" s="335" t="s">
        <v>855</v>
      </c>
    </row>
    <row r="321" spans="1:3" x14ac:dyDescent="0.35">
      <c r="A321" s="335" t="s">
        <v>856</v>
      </c>
      <c r="B321" s="335">
        <v>10</v>
      </c>
      <c r="C321" s="335" t="s">
        <v>857</v>
      </c>
    </row>
    <row r="322" spans="1:3" x14ac:dyDescent="0.35">
      <c r="A322" s="335" t="s">
        <v>858</v>
      </c>
      <c r="B322" s="335">
        <v>10</v>
      </c>
      <c r="C322" s="335" t="s">
        <v>859</v>
      </c>
    </row>
    <row r="323" spans="1:3" x14ac:dyDescent="0.35">
      <c r="A323" s="335" t="s">
        <v>860</v>
      </c>
      <c r="B323" s="335">
        <v>8</v>
      </c>
      <c r="C323" s="335" t="s">
        <v>861</v>
      </c>
    </row>
    <row r="324" spans="1:3" x14ac:dyDescent="0.35">
      <c r="A324" s="335" t="s">
        <v>862</v>
      </c>
      <c r="B324" s="335">
        <v>7</v>
      </c>
      <c r="C324" s="335" t="s">
        <v>863</v>
      </c>
    </row>
    <row r="325" spans="1:3" x14ac:dyDescent="0.35">
      <c r="A325" s="335" t="s">
        <v>864</v>
      </c>
      <c r="B325" s="335">
        <v>7</v>
      </c>
      <c r="C325" s="335" t="s">
        <v>865</v>
      </c>
    </row>
    <row r="326" spans="1:3" x14ac:dyDescent="0.35">
      <c r="A326" s="335" t="s">
        <v>866</v>
      </c>
      <c r="B326" s="335">
        <v>8</v>
      </c>
      <c r="C326" s="335" t="s">
        <v>867</v>
      </c>
    </row>
    <row r="327" spans="1:3" x14ac:dyDescent="0.35">
      <c r="A327" s="335" t="s">
        <v>868</v>
      </c>
      <c r="B327" s="335">
        <v>10</v>
      </c>
      <c r="C327" s="335" t="s">
        <v>869</v>
      </c>
    </row>
    <row r="328" spans="1:3" x14ac:dyDescent="0.35">
      <c r="A328" s="335" t="s">
        <v>870</v>
      </c>
      <c r="B328" s="335">
        <v>10</v>
      </c>
      <c r="C328" s="335" t="s">
        <v>871</v>
      </c>
    </row>
    <row r="329" spans="1:3" x14ac:dyDescent="0.35">
      <c r="A329" s="335" t="s">
        <v>872</v>
      </c>
      <c r="B329" s="335">
        <v>10</v>
      </c>
      <c r="C329" s="335" t="s">
        <v>873</v>
      </c>
    </row>
    <row r="330" spans="1:3" x14ac:dyDescent="0.35">
      <c r="A330" s="335" t="s">
        <v>874</v>
      </c>
      <c r="B330" s="335">
        <v>7</v>
      </c>
      <c r="C330" s="335" t="s">
        <v>875</v>
      </c>
    </row>
    <row r="331" spans="1:3" x14ac:dyDescent="0.35">
      <c r="A331" s="335" t="s">
        <v>876</v>
      </c>
      <c r="B331" s="335">
        <v>10</v>
      </c>
      <c r="C331" s="335" t="s">
        <v>877</v>
      </c>
    </row>
    <row r="332" spans="1:3" x14ac:dyDescent="0.35">
      <c r="A332" s="335" t="s">
        <v>878</v>
      </c>
      <c r="B332" s="335">
        <v>7</v>
      </c>
      <c r="C332" s="335" t="s">
        <v>879</v>
      </c>
    </row>
    <row r="333" spans="1:3" x14ac:dyDescent="0.35">
      <c r="A333" s="335" t="s">
        <v>880</v>
      </c>
      <c r="B333" s="335">
        <v>10</v>
      </c>
      <c r="C333" s="335" t="s">
        <v>881</v>
      </c>
    </row>
    <row r="334" spans="1:3" x14ac:dyDescent="0.35">
      <c r="A334" s="335" t="s">
        <v>882</v>
      </c>
      <c r="B334" s="335">
        <v>10</v>
      </c>
      <c r="C334" s="335" t="s">
        <v>883</v>
      </c>
    </row>
    <row r="335" spans="1:3" x14ac:dyDescent="0.35">
      <c r="A335" s="335" t="s">
        <v>884</v>
      </c>
      <c r="B335" s="335">
        <v>8</v>
      </c>
      <c r="C335" s="335" t="s">
        <v>885</v>
      </c>
    </row>
    <row r="336" spans="1:3" x14ac:dyDescent="0.35">
      <c r="A336" s="335" t="s">
        <v>886</v>
      </c>
      <c r="B336" s="335">
        <v>10</v>
      </c>
      <c r="C336" s="335" t="s">
        <v>887</v>
      </c>
    </row>
    <row r="337" spans="1:3" x14ac:dyDescent="0.35">
      <c r="A337" s="335" t="s">
        <v>888</v>
      </c>
      <c r="B337" s="335">
        <v>7</v>
      </c>
      <c r="C337" s="335" t="s">
        <v>889</v>
      </c>
    </row>
    <row r="338" spans="1:3" x14ac:dyDescent="0.35">
      <c r="A338" s="335" t="s">
        <v>890</v>
      </c>
      <c r="B338" s="335">
        <v>10</v>
      </c>
      <c r="C338" s="335" t="s">
        <v>891</v>
      </c>
    </row>
    <row r="339" spans="1:3" x14ac:dyDescent="0.35">
      <c r="A339" s="335" t="s">
        <v>892</v>
      </c>
      <c r="B339" s="335">
        <v>8</v>
      </c>
      <c r="C339" s="335" t="s">
        <v>893</v>
      </c>
    </row>
    <row r="340" spans="1:3" x14ac:dyDescent="0.35">
      <c r="A340" s="335" t="s">
        <v>894</v>
      </c>
      <c r="B340" s="335">
        <v>10</v>
      </c>
      <c r="C340" s="335" t="s">
        <v>895</v>
      </c>
    </row>
    <row r="341" spans="1:3" x14ac:dyDescent="0.35">
      <c r="A341" s="335" t="s">
        <v>896</v>
      </c>
      <c r="B341" s="335">
        <v>7</v>
      </c>
      <c r="C341" s="335" t="s">
        <v>897</v>
      </c>
    </row>
    <row r="342" spans="1:3" x14ac:dyDescent="0.35">
      <c r="A342" s="335" t="s">
        <v>898</v>
      </c>
      <c r="B342" s="335">
        <v>10</v>
      </c>
      <c r="C342" s="335" t="s">
        <v>899</v>
      </c>
    </row>
    <row r="343" spans="1:3" x14ac:dyDescent="0.35">
      <c r="A343" s="335" t="s">
        <v>900</v>
      </c>
      <c r="B343" s="335">
        <v>10</v>
      </c>
      <c r="C343" s="335" t="s">
        <v>901</v>
      </c>
    </row>
    <row r="344" spans="1:3" x14ac:dyDescent="0.35">
      <c r="A344" s="335" t="s">
        <v>902</v>
      </c>
      <c r="B344" s="335">
        <v>10</v>
      </c>
      <c r="C344" s="335" t="s">
        <v>903</v>
      </c>
    </row>
    <row r="345" spans="1:3" x14ac:dyDescent="0.35">
      <c r="A345" s="335" t="s">
        <v>904</v>
      </c>
      <c r="B345" s="335">
        <v>10</v>
      </c>
      <c r="C345" s="335" t="s">
        <v>905</v>
      </c>
    </row>
    <row r="346" spans="1:3" x14ac:dyDescent="0.35">
      <c r="A346" s="335" t="s">
        <v>906</v>
      </c>
      <c r="B346" s="335">
        <v>10</v>
      </c>
      <c r="C346" s="335" t="s">
        <v>907</v>
      </c>
    </row>
    <row r="347" spans="1:3" x14ac:dyDescent="0.35">
      <c r="A347" s="335" t="s">
        <v>908</v>
      </c>
      <c r="B347" s="335">
        <v>10</v>
      </c>
      <c r="C347" s="335" t="s">
        <v>909</v>
      </c>
    </row>
    <row r="348" spans="1:3" x14ac:dyDescent="0.35">
      <c r="A348" s="335" t="s">
        <v>910</v>
      </c>
      <c r="B348" s="335">
        <v>10</v>
      </c>
      <c r="C348" s="335" t="s">
        <v>911</v>
      </c>
    </row>
    <row r="349" spans="1:3" x14ac:dyDescent="0.35">
      <c r="A349" s="335" t="s">
        <v>912</v>
      </c>
      <c r="B349" s="335">
        <v>7</v>
      </c>
      <c r="C349" s="335" t="s">
        <v>913</v>
      </c>
    </row>
    <row r="350" spans="1:3" x14ac:dyDescent="0.35">
      <c r="A350" s="335" t="s">
        <v>914</v>
      </c>
      <c r="B350" s="335">
        <v>10</v>
      </c>
      <c r="C350" s="335" t="s">
        <v>915</v>
      </c>
    </row>
    <row r="351" spans="1:3" x14ac:dyDescent="0.35">
      <c r="A351" s="335" t="s">
        <v>916</v>
      </c>
      <c r="B351" s="335">
        <v>7</v>
      </c>
      <c r="C351" s="335" t="s">
        <v>917</v>
      </c>
    </row>
    <row r="352" spans="1:3" x14ac:dyDescent="0.35">
      <c r="A352" s="335" t="s">
        <v>918</v>
      </c>
      <c r="B352" s="335">
        <v>10</v>
      </c>
      <c r="C352" s="335" t="s">
        <v>919</v>
      </c>
    </row>
    <row r="353" spans="1:3" x14ac:dyDescent="0.35">
      <c r="A353" s="335" t="s">
        <v>920</v>
      </c>
      <c r="B353" s="335">
        <v>10</v>
      </c>
      <c r="C353" s="335" t="s">
        <v>921</v>
      </c>
    </row>
    <row r="354" spans="1:3" x14ac:dyDescent="0.35">
      <c r="A354" s="335" t="s">
        <v>922</v>
      </c>
      <c r="B354" s="335">
        <v>10</v>
      </c>
      <c r="C354" s="335" t="s">
        <v>923</v>
      </c>
    </row>
    <row r="355" spans="1:3" x14ac:dyDescent="0.35">
      <c r="A355" s="335" t="s">
        <v>924</v>
      </c>
      <c r="B355" s="335">
        <v>10</v>
      </c>
      <c r="C355" s="335" t="s">
        <v>925</v>
      </c>
    </row>
    <row r="356" spans="1:3" x14ac:dyDescent="0.35">
      <c r="A356" s="335" t="s">
        <v>926</v>
      </c>
      <c r="B356" s="335">
        <v>10</v>
      </c>
      <c r="C356" s="335" t="s">
        <v>927</v>
      </c>
    </row>
    <row r="357" spans="1:3" x14ac:dyDescent="0.35">
      <c r="A357" s="335" t="s">
        <v>928</v>
      </c>
      <c r="B357" s="335">
        <v>10</v>
      </c>
      <c r="C357" s="335" t="s">
        <v>929</v>
      </c>
    </row>
    <row r="358" spans="1:3" x14ac:dyDescent="0.35">
      <c r="A358" s="335" t="s">
        <v>930</v>
      </c>
      <c r="B358" s="335">
        <v>10</v>
      </c>
      <c r="C358" s="335" t="s">
        <v>931</v>
      </c>
    </row>
    <row r="359" spans="1:3" x14ac:dyDescent="0.35">
      <c r="A359" s="335" t="s">
        <v>932</v>
      </c>
      <c r="B359" s="335">
        <v>10</v>
      </c>
      <c r="C359" s="335" t="s">
        <v>933</v>
      </c>
    </row>
    <row r="360" spans="1:3" x14ac:dyDescent="0.35">
      <c r="A360" s="335" t="s">
        <v>934</v>
      </c>
      <c r="B360" s="335">
        <v>10</v>
      </c>
      <c r="C360" s="335" t="s">
        <v>935</v>
      </c>
    </row>
    <row r="361" spans="1:3" x14ac:dyDescent="0.35">
      <c r="A361" s="335" t="s">
        <v>936</v>
      </c>
      <c r="B361" s="335">
        <v>10</v>
      </c>
      <c r="C361" s="335" t="s">
        <v>937</v>
      </c>
    </row>
    <row r="362" spans="1:3" x14ac:dyDescent="0.35">
      <c r="A362" s="335" t="s">
        <v>938</v>
      </c>
      <c r="B362" s="335">
        <v>10</v>
      </c>
      <c r="C362" s="335" t="s">
        <v>939</v>
      </c>
    </row>
    <row r="363" spans="1:3" x14ac:dyDescent="0.35">
      <c r="A363" s="335" t="s">
        <v>940</v>
      </c>
      <c r="B363" s="335">
        <v>7</v>
      </c>
      <c r="C363" s="335" t="s">
        <v>941</v>
      </c>
    </row>
    <row r="364" spans="1:3" x14ac:dyDescent="0.35">
      <c r="A364" s="335" t="s">
        <v>942</v>
      </c>
      <c r="B364" s="335">
        <v>10</v>
      </c>
      <c r="C364" s="335" t="s">
        <v>943</v>
      </c>
    </row>
    <row r="365" spans="1:3" x14ac:dyDescent="0.35">
      <c r="A365" s="335" t="s">
        <v>944</v>
      </c>
      <c r="B365" s="335">
        <v>10</v>
      </c>
      <c r="C365" s="335" t="s">
        <v>945</v>
      </c>
    </row>
    <row r="366" spans="1:3" x14ac:dyDescent="0.35">
      <c r="A366" s="335" t="s">
        <v>946</v>
      </c>
      <c r="B366" s="335">
        <v>10</v>
      </c>
      <c r="C366" s="335" t="s">
        <v>947</v>
      </c>
    </row>
    <row r="367" spans="1:3" x14ac:dyDescent="0.35">
      <c r="A367" s="335" t="s">
        <v>948</v>
      </c>
      <c r="B367" s="335">
        <v>8</v>
      </c>
      <c r="C367" s="335" t="s">
        <v>949</v>
      </c>
    </row>
    <row r="368" spans="1:3" x14ac:dyDescent="0.35">
      <c r="A368" s="335" t="s">
        <v>950</v>
      </c>
      <c r="B368" s="335">
        <v>10</v>
      </c>
      <c r="C368" s="335" t="s">
        <v>951</v>
      </c>
    </row>
    <row r="369" spans="1:3" x14ac:dyDescent="0.35">
      <c r="A369" s="335" t="s">
        <v>952</v>
      </c>
      <c r="B369" s="335">
        <v>10</v>
      </c>
      <c r="C369" s="335" t="s">
        <v>953</v>
      </c>
    </row>
    <row r="370" spans="1:3" x14ac:dyDescent="0.35">
      <c r="A370" s="335" t="s">
        <v>954</v>
      </c>
      <c r="B370" s="335">
        <v>10</v>
      </c>
      <c r="C370" s="335" t="s">
        <v>955</v>
      </c>
    </row>
    <row r="371" spans="1:3" x14ac:dyDescent="0.35">
      <c r="A371" s="335" t="s">
        <v>956</v>
      </c>
      <c r="B371" s="335">
        <v>10</v>
      </c>
      <c r="C371" s="335" t="s">
        <v>957</v>
      </c>
    </row>
    <row r="372" spans="1:3" x14ac:dyDescent="0.35">
      <c r="A372" s="335" t="s">
        <v>958</v>
      </c>
      <c r="B372" s="335">
        <v>10</v>
      </c>
      <c r="C372" s="335" t="s">
        <v>959</v>
      </c>
    </row>
    <row r="373" spans="1:3" x14ac:dyDescent="0.35">
      <c r="A373" s="335" t="s">
        <v>960</v>
      </c>
      <c r="B373" s="335">
        <v>5</v>
      </c>
      <c r="C373" s="335" t="s">
        <v>961</v>
      </c>
    </row>
    <row r="374" spans="1:3" x14ac:dyDescent="0.35">
      <c r="A374" s="335" t="s">
        <v>962</v>
      </c>
      <c r="B374" s="335">
        <v>10</v>
      </c>
      <c r="C374" s="335" t="s">
        <v>963</v>
      </c>
    </row>
    <row r="375" spans="1:3" x14ac:dyDescent="0.35">
      <c r="A375" s="335" t="s">
        <v>964</v>
      </c>
      <c r="B375" s="335">
        <v>10</v>
      </c>
      <c r="C375" s="335" t="s">
        <v>965</v>
      </c>
    </row>
    <row r="376" spans="1:3" x14ac:dyDescent="0.35">
      <c r="A376" s="335" t="s">
        <v>966</v>
      </c>
      <c r="B376" s="335">
        <v>10</v>
      </c>
      <c r="C376" s="335" t="s">
        <v>967</v>
      </c>
    </row>
    <row r="377" spans="1:3" x14ac:dyDescent="0.35">
      <c r="A377" s="335" t="s">
        <v>968</v>
      </c>
      <c r="B377" s="335">
        <v>10</v>
      </c>
      <c r="C377" s="335" t="s">
        <v>969</v>
      </c>
    </row>
    <row r="378" spans="1:3" x14ac:dyDescent="0.35">
      <c r="A378" s="335" t="s">
        <v>970</v>
      </c>
      <c r="B378" s="335">
        <v>10</v>
      </c>
      <c r="C378" s="335" t="s">
        <v>971</v>
      </c>
    </row>
    <row r="379" spans="1:3" x14ac:dyDescent="0.35">
      <c r="A379" s="335" t="s">
        <v>972</v>
      </c>
      <c r="B379" s="335">
        <v>10</v>
      </c>
      <c r="C379" s="335" t="s">
        <v>973</v>
      </c>
    </row>
    <row r="380" spans="1:3" x14ac:dyDescent="0.35">
      <c r="A380" s="335" t="s">
        <v>974</v>
      </c>
      <c r="B380" s="335">
        <v>7</v>
      </c>
      <c r="C380" s="335" t="s">
        <v>975</v>
      </c>
    </row>
    <row r="381" spans="1:3" x14ac:dyDescent="0.35">
      <c r="A381" s="335" t="s">
        <v>976</v>
      </c>
      <c r="B381" s="335">
        <v>10</v>
      </c>
      <c r="C381" s="335" t="s">
        <v>977</v>
      </c>
    </row>
    <row r="382" spans="1:3" x14ac:dyDescent="0.35">
      <c r="A382" s="335" t="s">
        <v>978</v>
      </c>
      <c r="B382" s="335">
        <v>7</v>
      </c>
      <c r="C382" s="335" t="s">
        <v>979</v>
      </c>
    </row>
    <row r="383" spans="1:3" x14ac:dyDescent="0.35">
      <c r="A383" s="335" t="s">
        <v>980</v>
      </c>
      <c r="B383" s="335">
        <v>7</v>
      </c>
      <c r="C383" s="335" t="s">
        <v>981</v>
      </c>
    </row>
    <row r="384" spans="1:3" x14ac:dyDescent="0.35">
      <c r="A384" s="335" t="s">
        <v>982</v>
      </c>
      <c r="B384" s="335">
        <v>7</v>
      </c>
      <c r="C384" s="335" t="s">
        <v>983</v>
      </c>
    </row>
    <row r="385" spans="1:3" x14ac:dyDescent="0.35">
      <c r="A385" s="335" t="s">
        <v>984</v>
      </c>
      <c r="B385" s="335">
        <v>5</v>
      </c>
      <c r="C385" s="335" t="s">
        <v>985</v>
      </c>
    </row>
    <row r="386" spans="1:3" x14ac:dyDescent="0.35">
      <c r="A386" s="335" t="s">
        <v>986</v>
      </c>
      <c r="B386" s="335">
        <v>10</v>
      </c>
      <c r="C386" s="335" t="s">
        <v>987</v>
      </c>
    </row>
    <row r="387" spans="1:3" x14ac:dyDescent="0.35">
      <c r="A387" s="335" t="s">
        <v>988</v>
      </c>
      <c r="B387" s="335">
        <v>5</v>
      </c>
      <c r="C387" s="335" t="s">
        <v>989</v>
      </c>
    </row>
    <row r="388" spans="1:3" x14ac:dyDescent="0.35">
      <c r="A388" s="335" t="s">
        <v>990</v>
      </c>
      <c r="B388" s="335">
        <v>7</v>
      </c>
      <c r="C388" s="335" t="s">
        <v>991</v>
      </c>
    </row>
    <row r="389" spans="1:3" x14ac:dyDescent="0.35">
      <c r="A389" s="335" t="s">
        <v>992</v>
      </c>
      <c r="B389" s="335">
        <v>5</v>
      </c>
      <c r="C389" s="335" t="s">
        <v>993</v>
      </c>
    </row>
    <row r="390" spans="1:3" x14ac:dyDescent="0.35">
      <c r="A390" s="335" t="s">
        <v>994</v>
      </c>
      <c r="B390" s="335">
        <v>8</v>
      </c>
      <c r="C390" s="335" t="s">
        <v>995</v>
      </c>
    </row>
    <row r="391" spans="1:3" x14ac:dyDescent="0.35">
      <c r="A391" s="335" t="s">
        <v>996</v>
      </c>
      <c r="B391" s="335">
        <v>5</v>
      </c>
      <c r="C391" s="335" t="s">
        <v>997</v>
      </c>
    </row>
    <row r="392" spans="1:3" x14ac:dyDescent="0.35">
      <c r="A392" s="335" t="s">
        <v>998</v>
      </c>
      <c r="B392" s="335">
        <v>5</v>
      </c>
      <c r="C392" s="335" t="s">
        <v>999</v>
      </c>
    </row>
    <row r="393" spans="1:3" x14ac:dyDescent="0.35">
      <c r="A393" s="335" t="s">
        <v>1000</v>
      </c>
      <c r="B393" s="335">
        <v>7</v>
      </c>
      <c r="C393" s="335" t="s">
        <v>1001</v>
      </c>
    </row>
    <row r="394" spans="1:3" x14ac:dyDescent="0.35">
      <c r="A394" s="335" t="s">
        <v>1002</v>
      </c>
      <c r="B394" s="335">
        <v>7</v>
      </c>
      <c r="C394" s="335" t="s">
        <v>1003</v>
      </c>
    </row>
    <row r="395" spans="1:3" x14ac:dyDescent="0.35">
      <c r="A395" s="335" t="s">
        <v>1004</v>
      </c>
      <c r="B395" s="335">
        <v>7</v>
      </c>
      <c r="C395" s="335" t="s">
        <v>1005</v>
      </c>
    </row>
    <row r="396" spans="1:3" x14ac:dyDescent="0.35">
      <c r="A396" s="335" t="s">
        <v>1006</v>
      </c>
      <c r="B396" s="335">
        <v>8</v>
      </c>
      <c r="C396" s="335" t="s">
        <v>1007</v>
      </c>
    </row>
    <row r="397" spans="1:3" x14ac:dyDescent="0.35">
      <c r="A397" s="335" t="s">
        <v>1008</v>
      </c>
      <c r="B397" s="335">
        <v>8</v>
      </c>
      <c r="C397" s="335" t="s">
        <v>1009</v>
      </c>
    </row>
    <row r="398" spans="1:3" x14ac:dyDescent="0.35">
      <c r="A398" s="335" t="s">
        <v>1010</v>
      </c>
      <c r="B398" s="335">
        <v>7</v>
      </c>
      <c r="C398" s="335" t="s">
        <v>1011</v>
      </c>
    </row>
    <row r="399" spans="1:3" x14ac:dyDescent="0.35">
      <c r="A399" s="335" t="s">
        <v>1012</v>
      </c>
      <c r="B399" s="335">
        <v>10</v>
      </c>
      <c r="C399" s="335" t="s">
        <v>1013</v>
      </c>
    </row>
    <row r="400" spans="1:3" x14ac:dyDescent="0.35">
      <c r="A400" s="335" t="s">
        <v>1014</v>
      </c>
      <c r="B400" s="335">
        <v>10</v>
      </c>
      <c r="C400" s="335" t="s">
        <v>1015</v>
      </c>
    </row>
    <row r="401" spans="1:3" x14ac:dyDescent="0.35">
      <c r="A401" s="335" t="s">
        <v>1016</v>
      </c>
      <c r="B401" s="335">
        <v>10</v>
      </c>
      <c r="C401" s="335" t="s">
        <v>1017</v>
      </c>
    </row>
    <row r="402" spans="1:3" x14ac:dyDescent="0.35">
      <c r="A402" s="335" t="s">
        <v>1018</v>
      </c>
      <c r="B402" s="335">
        <v>7</v>
      </c>
      <c r="C402" s="335" t="s">
        <v>1019</v>
      </c>
    </row>
    <row r="403" spans="1:3" x14ac:dyDescent="0.35">
      <c r="A403" s="335" t="s">
        <v>1020</v>
      </c>
      <c r="B403" s="335">
        <v>7</v>
      </c>
      <c r="C403" s="335" t="s">
        <v>1021</v>
      </c>
    </row>
    <row r="404" spans="1:3" x14ac:dyDescent="0.35">
      <c r="A404" s="335" t="s">
        <v>1022</v>
      </c>
      <c r="B404" s="335">
        <v>10</v>
      </c>
      <c r="C404" s="335" t="s">
        <v>1023</v>
      </c>
    </row>
    <row r="405" spans="1:3" x14ac:dyDescent="0.35">
      <c r="A405" s="335" t="s">
        <v>1024</v>
      </c>
      <c r="B405" s="335">
        <v>7</v>
      </c>
      <c r="C405" s="335" t="s">
        <v>1025</v>
      </c>
    </row>
    <row r="406" spans="1:3" x14ac:dyDescent="0.35">
      <c r="A406" s="335" t="s">
        <v>1026</v>
      </c>
      <c r="B406" s="335">
        <v>7</v>
      </c>
      <c r="C406" s="335" t="s">
        <v>1027</v>
      </c>
    </row>
    <row r="407" spans="1:3" x14ac:dyDescent="0.35">
      <c r="A407" s="335" t="s">
        <v>1028</v>
      </c>
      <c r="B407" s="335">
        <v>7</v>
      </c>
      <c r="C407" s="335" t="s">
        <v>1029</v>
      </c>
    </row>
    <row r="408" spans="1:3" x14ac:dyDescent="0.35">
      <c r="A408" s="335" t="s">
        <v>1030</v>
      </c>
      <c r="B408" s="335">
        <v>10</v>
      </c>
      <c r="C408" s="335" t="s">
        <v>1031</v>
      </c>
    </row>
    <row r="409" spans="1:3" x14ac:dyDescent="0.35">
      <c r="A409" s="335" t="s">
        <v>1032</v>
      </c>
      <c r="B409" s="335">
        <v>10</v>
      </c>
      <c r="C409" s="335" t="s">
        <v>1033</v>
      </c>
    </row>
    <row r="410" spans="1:3" x14ac:dyDescent="0.35">
      <c r="A410" s="335" t="s">
        <v>1034</v>
      </c>
      <c r="B410" s="335">
        <v>7</v>
      </c>
      <c r="C410" s="335" t="s">
        <v>1035</v>
      </c>
    </row>
    <row r="411" spans="1:3" x14ac:dyDescent="0.35">
      <c r="A411" s="335" t="s">
        <v>1036</v>
      </c>
      <c r="B411" s="335">
        <v>10</v>
      </c>
      <c r="C411" s="335" t="s">
        <v>1037</v>
      </c>
    </row>
    <row r="412" spans="1:3" x14ac:dyDescent="0.35">
      <c r="A412" s="335" t="s">
        <v>1038</v>
      </c>
      <c r="B412" s="335">
        <v>10</v>
      </c>
      <c r="C412" s="335" t="s">
        <v>1039</v>
      </c>
    </row>
    <row r="413" spans="1:3" x14ac:dyDescent="0.35">
      <c r="A413" s="335" t="s">
        <v>1040</v>
      </c>
      <c r="B413" s="335">
        <v>7</v>
      </c>
      <c r="C413" s="335" t="s">
        <v>1041</v>
      </c>
    </row>
    <row r="414" spans="1:3" x14ac:dyDescent="0.35">
      <c r="A414" s="335" t="s">
        <v>1042</v>
      </c>
      <c r="B414" s="335">
        <v>10</v>
      </c>
      <c r="C414" s="335" t="s">
        <v>1043</v>
      </c>
    </row>
    <row r="415" spans="1:3" x14ac:dyDescent="0.35">
      <c r="A415" s="335" t="s">
        <v>1044</v>
      </c>
      <c r="B415" s="335">
        <v>10</v>
      </c>
      <c r="C415" s="335" t="s">
        <v>1045</v>
      </c>
    </row>
    <row r="416" spans="1:3" x14ac:dyDescent="0.35">
      <c r="A416" s="335" t="s">
        <v>1046</v>
      </c>
      <c r="B416" s="335">
        <v>10</v>
      </c>
      <c r="C416" s="335" t="s">
        <v>1047</v>
      </c>
    </row>
    <row r="417" spans="1:3" x14ac:dyDescent="0.35">
      <c r="A417" s="335" t="s">
        <v>1048</v>
      </c>
      <c r="B417" s="335">
        <v>8</v>
      </c>
      <c r="C417" s="335" t="s">
        <v>1049</v>
      </c>
    </row>
    <row r="418" spans="1:3" x14ac:dyDescent="0.35">
      <c r="A418" s="335" t="s">
        <v>1050</v>
      </c>
      <c r="B418" s="335">
        <v>8</v>
      </c>
      <c r="C418" s="335" t="s">
        <v>1051</v>
      </c>
    </row>
    <row r="419" spans="1:3" x14ac:dyDescent="0.35">
      <c r="A419" s="335" t="s">
        <v>1052</v>
      </c>
      <c r="B419" s="335">
        <v>8</v>
      </c>
      <c r="C419" s="335" t="s">
        <v>1053</v>
      </c>
    </row>
    <row r="420" spans="1:3" x14ac:dyDescent="0.35">
      <c r="A420" s="335" t="s">
        <v>1054</v>
      </c>
      <c r="B420" s="335">
        <v>10</v>
      </c>
      <c r="C420" s="335" t="s">
        <v>1055</v>
      </c>
    </row>
    <row r="421" spans="1:3" x14ac:dyDescent="0.35">
      <c r="A421" s="335" t="s">
        <v>1056</v>
      </c>
      <c r="B421" s="335">
        <v>10</v>
      </c>
      <c r="C421" s="335" t="s">
        <v>1057</v>
      </c>
    </row>
    <row r="422" spans="1:3" x14ac:dyDescent="0.35">
      <c r="A422" s="335" t="s">
        <v>1058</v>
      </c>
      <c r="B422" s="335">
        <v>10</v>
      </c>
      <c r="C422" s="335" t="s">
        <v>1059</v>
      </c>
    </row>
    <row r="423" spans="1:3" x14ac:dyDescent="0.35">
      <c r="A423" s="335" t="s">
        <v>1060</v>
      </c>
      <c r="B423" s="335">
        <v>10</v>
      </c>
      <c r="C423" s="335" t="s">
        <v>1061</v>
      </c>
    </row>
    <row r="424" spans="1:3" x14ac:dyDescent="0.35">
      <c r="A424" s="335" t="s">
        <v>1062</v>
      </c>
      <c r="B424" s="335">
        <v>10</v>
      </c>
      <c r="C424" s="335" t="s">
        <v>1063</v>
      </c>
    </row>
    <row r="425" spans="1:3" x14ac:dyDescent="0.35">
      <c r="A425" s="335" t="s">
        <v>1064</v>
      </c>
      <c r="B425" s="335">
        <v>5</v>
      </c>
      <c r="C425" s="335" t="s">
        <v>1065</v>
      </c>
    </row>
    <row r="426" spans="1:3" x14ac:dyDescent="0.35">
      <c r="A426" s="335" t="s">
        <v>1066</v>
      </c>
      <c r="B426" s="335">
        <v>10</v>
      </c>
      <c r="C426" s="335" t="s">
        <v>1067</v>
      </c>
    </row>
    <row r="427" spans="1:3" x14ac:dyDescent="0.35">
      <c r="A427" s="335" t="s">
        <v>1068</v>
      </c>
      <c r="B427" s="335">
        <v>5</v>
      </c>
      <c r="C427" s="335" t="s">
        <v>1069</v>
      </c>
    </row>
    <row r="428" spans="1:3" x14ac:dyDescent="0.35">
      <c r="A428" s="335" t="s">
        <v>1070</v>
      </c>
      <c r="B428" s="335">
        <v>10</v>
      </c>
      <c r="C428" s="335" t="s">
        <v>1071</v>
      </c>
    </row>
    <row r="429" spans="1:3" x14ac:dyDescent="0.35">
      <c r="A429" s="335" t="s">
        <v>1072</v>
      </c>
      <c r="B429" s="335">
        <v>8</v>
      </c>
      <c r="C429" s="335" t="s">
        <v>1073</v>
      </c>
    </row>
    <row r="430" spans="1:3" x14ac:dyDescent="0.35">
      <c r="A430" s="335" t="s">
        <v>1074</v>
      </c>
      <c r="B430" s="335">
        <v>8</v>
      </c>
      <c r="C430" s="335" t="s">
        <v>1075</v>
      </c>
    </row>
    <row r="431" spans="1:3" x14ac:dyDescent="0.35">
      <c r="A431" s="335" t="s">
        <v>1076</v>
      </c>
      <c r="B431" s="335">
        <v>10</v>
      </c>
      <c r="C431" s="335" t="s">
        <v>1077</v>
      </c>
    </row>
    <row r="432" spans="1:3" x14ac:dyDescent="0.35">
      <c r="A432" s="335" t="s">
        <v>1078</v>
      </c>
      <c r="B432" s="335">
        <v>7</v>
      </c>
      <c r="C432" s="335" t="s">
        <v>1079</v>
      </c>
    </row>
    <row r="433" spans="1:3" x14ac:dyDescent="0.35">
      <c r="A433" s="335" t="s">
        <v>1080</v>
      </c>
      <c r="B433" s="335">
        <v>10</v>
      </c>
      <c r="C433" s="335" t="s">
        <v>1081</v>
      </c>
    </row>
    <row r="434" spans="1:3" x14ac:dyDescent="0.35">
      <c r="A434" s="335" t="s">
        <v>1082</v>
      </c>
      <c r="B434" s="335">
        <v>5</v>
      </c>
      <c r="C434" s="335" t="s">
        <v>1083</v>
      </c>
    </row>
    <row r="435" spans="1:3" x14ac:dyDescent="0.35">
      <c r="A435" s="335" t="s">
        <v>1084</v>
      </c>
      <c r="B435" s="335">
        <v>10</v>
      </c>
      <c r="C435" s="335" t="s">
        <v>1085</v>
      </c>
    </row>
    <row r="436" spans="1:3" x14ac:dyDescent="0.35">
      <c r="A436" s="335" t="s">
        <v>1086</v>
      </c>
      <c r="B436" s="335">
        <v>5</v>
      </c>
      <c r="C436" s="335" t="s">
        <v>1087</v>
      </c>
    </row>
    <row r="437" spans="1:3" x14ac:dyDescent="0.35">
      <c r="A437" s="335" t="s">
        <v>1088</v>
      </c>
      <c r="B437" s="335">
        <v>8</v>
      </c>
      <c r="C437" s="335" t="s">
        <v>1089</v>
      </c>
    </row>
    <row r="438" spans="1:3" x14ac:dyDescent="0.35">
      <c r="A438" s="335" t="s">
        <v>1090</v>
      </c>
      <c r="B438" s="335">
        <v>7</v>
      </c>
      <c r="C438" s="335" t="s">
        <v>1091</v>
      </c>
    </row>
    <row r="439" spans="1:3" x14ac:dyDescent="0.35">
      <c r="A439" s="335" t="s">
        <v>1092</v>
      </c>
      <c r="B439" s="335">
        <v>10</v>
      </c>
      <c r="C439" s="335" t="s">
        <v>1093</v>
      </c>
    </row>
    <row r="440" spans="1:3" x14ac:dyDescent="0.35">
      <c r="A440" s="335" t="s">
        <v>1094</v>
      </c>
      <c r="B440" s="335">
        <v>3</v>
      </c>
      <c r="C440" s="335" t="s">
        <v>1095</v>
      </c>
    </row>
    <row r="441" spans="1:3" x14ac:dyDescent="0.35">
      <c r="A441" s="335" t="s">
        <v>1096</v>
      </c>
      <c r="B441" s="335">
        <v>5</v>
      </c>
      <c r="C441" s="335" t="s">
        <v>1097</v>
      </c>
    </row>
    <row r="442" spans="1:3" x14ac:dyDescent="0.35">
      <c r="A442" s="335" t="s">
        <v>1098</v>
      </c>
      <c r="B442" s="335">
        <v>7</v>
      </c>
      <c r="C442" s="335" t="s">
        <v>1099</v>
      </c>
    </row>
    <row r="443" spans="1:3" x14ac:dyDescent="0.35">
      <c r="A443" s="335" t="s">
        <v>1100</v>
      </c>
      <c r="B443" s="335">
        <v>7</v>
      </c>
      <c r="C443" s="335" t="s">
        <v>1101</v>
      </c>
    </row>
    <row r="444" spans="1:3" x14ac:dyDescent="0.35">
      <c r="A444" s="335" t="s">
        <v>1102</v>
      </c>
      <c r="B444" s="335">
        <v>8</v>
      </c>
      <c r="C444" s="335" t="s">
        <v>1103</v>
      </c>
    </row>
    <row r="445" spans="1:3" x14ac:dyDescent="0.35">
      <c r="A445" s="335" t="s">
        <v>1104</v>
      </c>
      <c r="B445" s="335">
        <v>5</v>
      </c>
      <c r="C445" s="335" t="s">
        <v>1105</v>
      </c>
    </row>
    <row r="446" spans="1:3" x14ac:dyDescent="0.35">
      <c r="A446" s="335" t="s">
        <v>1106</v>
      </c>
      <c r="B446" s="335">
        <v>10</v>
      </c>
      <c r="C446" s="335" t="s">
        <v>1107</v>
      </c>
    </row>
    <row r="447" spans="1:3" x14ac:dyDescent="0.35">
      <c r="A447" s="335" t="s">
        <v>1108</v>
      </c>
      <c r="B447" s="335">
        <v>10</v>
      </c>
      <c r="C447" s="335" t="s">
        <v>1109</v>
      </c>
    </row>
    <row r="448" spans="1:3" x14ac:dyDescent="0.35">
      <c r="A448" s="335" t="s">
        <v>1110</v>
      </c>
      <c r="B448" s="335">
        <v>10</v>
      </c>
      <c r="C448" s="335" t="s">
        <v>1111</v>
      </c>
    </row>
    <row r="449" spans="1:3" x14ac:dyDescent="0.35">
      <c r="A449" s="335" t="s">
        <v>1112</v>
      </c>
      <c r="B449" s="335">
        <v>7</v>
      </c>
      <c r="C449" s="335" t="s">
        <v>1113</v>
      </c>
    </row>
    <row r="450" spans="1:3" x14ac:dyDescent="0.35">
      <c r="A450" s="335" t="s">
        <v>1114</v>
      </c>
      <c r="B450" s="335">
        <v>5</v>
      </c>
      <c r="C450" s="335" t="s">
        <v>1115</v>
      </c>
    </row>
    <row r="451" spans="1:3" x14ac:dyDescent="0.35">
      <c r="A451" s="335" t="s">
        <v>1116</v>
      </c>
      <c r="B451" s="335">
        <v>10</v>
      </c>
      <c r="C451" s="335" t="s">
        <v>1117</v>
      </c>
    </row>
    <row r="452" spans="1:3" x14ac:dyDescent="0.35">
      <c r="A452" s="335" t="s">
        <v>1118</v>
      </c>
      <c r="B452" s="335">
        <v>10</v>
      </c>
      <c r="C452" s="335" t="s">
        <v>1119</v>
      </c>
    </row>
    <row r="453" spans="1:3" x14ac:dyDescent="0.35">
      <c r="A453" s="335" t="s">
        <v>1120</v>
      </c>
      <c r="B453" s="335">
        <v>10</v>
      </c>
      <c r="C453" s="335" t="s">
        <v>1121</v>
      </c>
    </row>
    <row r="454" spans="1:3" x14ac:dyDescent="0.35">
      <c r="A454" s="335" t="s">
        <v>1122</v>
      </c>
      <c r="B454" s="335">
        <v>10</v>
      </c>
      <c r="C454" s="335" t="s">
        <v>1123</v>
      </c>
    </row>
    <row r="455" spans="1:3" x14ac:dyDescent="0.35">
      <c r="A455" s="335" t="s">
        <v>1124</v>
      </c>
      <c r="B455" s="335">
        <v>8</v>
      </c>
      <c r="C455" s="335" t="s">
        <v>1125</v>
      </c>
    </row>
    <row r="456" spans="1:3" x14ac:dyDescent="0.35">
      <c r="A456" s="335" t="s">
        <v>1126</v>
      </c>
      <c r="B456" s="335">
        <v>10</v>
      </c>
      <c r="C456" s="335" t="s">
        <v>1127</v>
      </c>
    </row>
    <row r="457" spans="1:3" x14ac:dyDescent="0.35">
      <c r="A457" s="335" t="s">
        <v>1128</v>
      </c>
      <c r="B457" s="335">
        <v>10</v>
      </c>
      <c r="C457" s="335" t="s">
        <v>1129</v>
      </c>
    </row>
    <row r="458" spans="1:3" x14ac:dyDescent="0.35">
      <c r="A458" s="335" t="s">
        <v>1130</v>
      </c>
      <c r="B458" s="335">
        <v>7</v>
      </c>
      <c r="C458" s="335" t="s">
        <v>1131</v>
      </c>
    </row>
    <row r="459" spans="1:3" x14ac:dyDescent="0.35">
      <c r="A459" s="335" t="s">
        <v>1132</v>
      </c>
      <c r="B459" s="335">
        <v>15</v>
      </c>
      <c r="C459" s="335" t="s">
        <v>1133</v>
      </c>
    </row>
    <row r="460" spans="1:3" x14ac:dyDescent="0.35">
      <c r="A460" s="335" t="s">
        <v>1134</v>
      </c>
      <c r="B460" s="335">
        <v>10</v>
      </c>
      <c r="C460" s="335" t="s">
        <v>1135</v>
      </c>
    </row>
    <row r="461" spans="1:3" x14ac:dyDescent="0.35">
      <c r="A461" s="335" t="s">
        <v>1136</v>
      </c>
      <c r="B461" s="335">
        <v>10</v>
      </c>
      <c r="C461" s="335" t="s">
        <v>1137</v>
      </c>
    </row>
    <row r="462" spans="1:3" x14ac:dyDescent="0.35">
      <c r="A462" s="335" t="s">
        <v>1138</v>
      </c>
      <c r="B462" s="335">
        <v>10</v>
      </c>
      <c r="C462" s="335" t="s">
        <v>1139</v>
      </c>
    </row>
    <row r="463" spans="1:3" x14ac:dyDescent="0.35">
      <c r="A463" s="335" t="s">
        <v>1140</v>
      </c>
      <c r="B463" s="335">
        <v>7</v>
      </c>
      <c r="C463" s="335" t="s">
        <v>1141</v>
      </c>
    </row>
    <row r="464" spans="1:3" x14ac:dyDescent="0.35">
      <c r="A464" s="335" t="s">
        <v>1142</v>
      </c>
      <c r="B464" s="335">
        <v>10</v>
      </c>
      <c r="C464" s="335" t="s">
        <v>1143</v>
      </c>
    </row>
    <row r="465" spans="1:3" x14ac:dyDescent="0.35">
      <c r="A465" s="335" t="s">
        <v>1144</v>
      </c>
      <c r="B465" s="335">
        <v>15</v>
      </c>
      <c r="C465" s="335" t="s">
        <v>1145</v>
      </c>
    </row>
    <row r="466" spans="1:3" x14ac:dyDescent="0.35">
      <c r="A466" s="335" t="s">
        <v>1146</v>
      </c>
      <c r="B466" s="335">
        <v>5</v>
      </c>
      <c r="C466" s="335" t="s">
        <v>1147</v>
      </c>
    </row>
    <row r="467" spans="1:3" x14ac:dyDescent="0.35">
      <c r="A467" s="335" t="s">
        <v>1148</v>
      </c>
      <c r="B467" s="335">
        <v>7</v>
      </c>
      <c r="C467" s="335" t="s">
        <v>1149</v>
      </c>
    </row>
    <row r="468" spans="1:3" x14ac:dyDescent="0.35">
      <c r="A468" s="335" t="s">
        <v>1150</v>
      </c>
      <c r="B468" s="335">
        <v>15</v>
      </c>
      <c r="C468" s="335" t="s">
        <v>1151</v>
      </c>
    </row>
    <row r="469" spans="1:3" x14ac:dyDescent="0.35">
      <c r="A469" s="335" t="s">
        <v>1152</v>
      </c>
      <c r="B469" s="335">
        <v>10</v>
      </c>
      <c r="C469" s="335" t="s">
        <v>1153</v>
      </c>
    </row>
    <row r="470" spans="1:3" x14ac:dyDescent="0.35">
      <c r="A470" s="335" t="s">
        <v>1154</v>
      </c>
      <c r="B470" s="335">
        <v>3</v>
      </c>
      <c r="C470" s="335" t="s">
        <v>1155</v>
      </c>
    </row>
    <row r="471" spans="1:3" x14ac:dyDescent="0.35">
      <c r="A471" s="335" t="s">
        <v>1156</v>
      </c>
      <c r="B471" s="335">
        <v>10</v>
      </c>
      <c r="C471" s="335" t="s">
        <v>1157</v>
      </c>
    </row>
    <row r="472" spans="1:3" x14ac:dyDescent="0.35">
      <c r="A472" s="335" t="s">
        <v>1158</v>
      </c>
      <c r="B472" s="335">
        <v>10</v>
      </c>
      <c r="C472" s="335" t="s">
        <v>1159</v>
      </c>
    </row>
    <row r="473" spans="1:3" x14ac:dyDescent="0.35">
      <c r="A473" s="335" t="s">
        <v>1160</v>
      </c>
      <c r="B473" s="335">
        <v>10</v>
      </c>
      <c r="C473" s="335" t="s">
        <v>1161</v>
      </c>
    </row>
    <row r="474" spans="1:3" x14ac:dyDescent="0.35">
      <c r="A474" s="335" t="s">
        <v>1162</v>
      </c>
      <c r="B474" s="335">
        <v>10</v>
      </c>
      <c r="C474" s="335" t="s">
        <v>1163</v>
      </c>
    </row>
    <row r="475" spans="1:3" x14ac:dyDescent="0.35">
      <c r="A475" s="335" t="s">
        <v>1164</v>
      </c>
      <c r="B475" s="335">
        <v>5</v>
      </c>
      <c r="C475" s="335" t="s">
        <v>1165</v>
      </c>
    </row>
    <row r="476" spans="1:3" x14ac:dyDescent="0.35">
      <c r="A476" s="335" t="s">
        <v>1166</v>
      </c>
      <c r="B476" s="335">
        <v>10</v>
      </c>
      <c r="C476" s="335" t="s">
        <v>1167</v>
      </c>
    </row>
    <row r="477" spans="1:3" x14ac:dyDescent="0.35">
      <c r="A477" s="335" t="s">
        <v>1168</v>
      </c>
      <c r="B477" s="335">
        <v>5</v>
      </c>
      <c r="C477" s="335" t="s">
        <v>1169</v>
      </c>
    </row>
    <row r="478" spans="1:3" x14ac:dyDescent="0.35">
      <c r="A478" s="335" t="s">
        <v>1170</v>
      </c>
      <c r="B478" s="335">
        <v>7</v>
      </c>
      <c r="C478" s="335" t="s">
        <v>1171</v>
      </c>
    </row>
    <row r="479" spans="1:3" x14ac:dyDescent="0.35">
      <c r="A479" s="335" t="s">
        <v>1172</v>
      </c>
      <c r="B479" s="335">
        <v>10</v>
      </c>
      <c r="C479" s="335" t="s">
        <v>1173</v>
      </c>
    </row>
    <row r="480" spans="1:3" x14ac:dyDescent="0.35">
      <c r="A480" s="335" t="s">
        <v>1174</v>
      </c>
      <c r="B480" s="335">
        <v>10</v>
      </c>
      <c r="C480" s="335" t="s">
        <v>1175</v>
      </c>
    </row>
    <row r="481" spans="1:3" x14ac:dyDescent="0.35">
      <c r="A481" s="335" t="s">
        <v>1176</v>
      </c>
      <c r="B481" s="335">
        <v>10</v>
      </c>
      <c r="C481" s="335" t="s">
        <v>1177</v>
      </c>
    </row>
    <row r="482" spans="1:3" x14ac:dyDescent="0.35">
      <c r="A482" s="335" t="s">
        <v>1178</v>
      </c>
      <c r="B482" s="335">
        <v>10</v>
      </c>
      <c r="C482" s="335" t="s">
        <v>1179</v>
      </c>
    </row>
    <row r="483" spans="1:3" x14ac:dyDescent="0.35">
      <c r="A483" s="335" t="s">
        <v>1180</v>
      </c>
      <c r="B483" s="335">
        <v>5</v>
      </c>
      <c r="C483" s="335" t="s">
        <v>1181</v>
      </c>
    </row>
    <row r="484" spans="1:3" x14ac:dyDescent="0.35">
      <c r="A484" s="335" t="s">
        <v>1182</v>
      </c>
      <c r="B484" s="335">
        <v>10</v>
      </c>
      <c r="C484" s="335" t="s">
        <v>1183</v>
      </c>
    </row>
    <row r="485" spans="1:3" x14ac:dyDescent="0.35">
      <c r="A485" s="335" t="s">
        <v>1184</v>
      </c>
      <c r="B485" s="335">
        <v>10</v>
      </c>
      <c r="C485" s="335" t="s">
        <v>1185</v>
      </c>
    </row>
    <row r="486" spans="1:3" x14ac:dyDescent="0.35">
      <c r="A486" s="335" t="s">
        <v>1186</v>
      </c>
      <c r="B486" s="335">
        <v>10</v>
      </c>
      <c r="C486" s="335" t="s">
        <v>1187</v>
      </c>
    </row>
    <row r="487" spans="1:3" x14ac:dyDescent="0.35">
      <c r="A487" s="335" t="s">
        <v>1188</v>
      </c>
      <c r="B487" s="335">
        <v>10</v>
      </c>
      <c r="C487" s="335" t="s">
        <v>1189</v>
      </c>
    </row>
    <row r="488" spans="1:3" x14ac:dyDescent="0.35">
      <c r="A488" s="335" t="s">
        <v>1190</v>
      </c>
      <c r="B488" s="335">
        <v>10</v>
      </c>
      <c r="C488" s="335" t="s">
        <v>1191</v>
      </c>
    </row>
    <row r="489" spans="1:3" x14ac:dyDescent="0.35">
      <c r="A489" s="335" t="s">
        <v>1192</v>
      </c>
      <c r="B489" s="335">
        <v>15</v>
      </c>
      <c r="C489" s="335" t="s">
        <v>1193</v>
      </c>
    </row>
    <row r="490" spans="1:3" x14ac:dyDescent="0.35">
      <c r="A490" s="335" t="s">
        <v>1194</v>
      </c>
      <c r="B490" s="335">
        <v>10</v>
      </c>
      <c r="C490" s="335" t="s">
        <v>1195</v>
      </c>
    </row>
    <row r="491" spans="1:3" x14ac:dyDescent="0.35">
      <c r="A491" s="335" t="s">
        <v>1196</v>
      </c>
      <c r="B491" s="335">
        <v>10</v>
      </c>
      <c r="C491" s="335" t="s">
        <v>1197</v>
      </c>
    </row>
    <row r="492" spans="1:3" x14ac:dyDescent="0.35">
      <c r="A492" s="335" t="s">
        <v>1198</v>
      </c>
      <c r="B492" s="335">
        <v>3</v>
      </c>
      <c r="C492" s="335" t="s">
        <v>1199</v>
      </c>
    </row>
    <row r="493" spans="1:3" x14ac:dyDescent="0.35">
      <c r="A493" s="335" t="s">
        <v>1200</v>
      </c>
      <c r="B493" s="335">
        <v>10</v>
      </c>
      <c r="C493" s="335" t="s">
        <v>1201</v>
      </c>
    </row>
    <row r="494" spans="1:3" x14ac:dyDescent="0.35">
      <c r="A494" s="335" t="s">
        <v>1202</v>
      </c>
      <c r="B494" s="335">
        <v>10</v>
      </c>
      <c r="C494" s="335" t="s">
        <v>1203</v>
      </c>
    </row>
    <row r="495" spans="1:3" x14ac:dyDescent="0.35">
      <c r="A495" s="335" t="s">
        <v>1204</v>
      </c>
      <c r="B495" s="335">
        <v>10</v>
      </c>
      <c r="C495" s="335" t="s">
        <v>1205</v>
      </c>
    </row>
    <row r="496" spans="1:3" x14ac:dyDescent="0.35">
      <c r="A496" s="335" t="s">
        <v>1206</v>
      </c>
      <c r="B496" s="335">
        <v>15</v>
      </c>
      <c r="C496" s="335" t="s">
        <v>1207</v>
      </c>
    </row>
    <row r="497" spans="1:3" x14ac:dyDescent="0.35">
      <c r="A497" s="335" t="s">
        <v>1208</v>
      </c>
      <c r="B497" s="335">
        <v>10</v>
      </c>
      <c r="C497" s="335" t="s">
        <v>1209</v>
      </c>
    </row>
    <row r="498" spans="1:3" x14ac:dyDescent="0.35">
      <c r="A498" s="335" t="s">
        <v>1210</v>
      </c>
      <c r="B498" s="335">
        <v>15</v>
      </c>
      <c r="C498" s="335" t="s">
        <v>1211</v>
      </c>
    </row>
    <row r="499" spans="1:3" x14ac:dyDescent="0.35">
      <c r="A499" s="335" t="s">
        <v>1212</v>
      </c>
      <c r="B499" s="335">
        <v>10</v>
      </c>
      <c r="C499" s="335" t="s">
        <v>1213</v>
      </c>
    </row>
    <row r="500" spans="1:3" x14ac:dyDescent="0.35">
      <c r="A500" s="335" t="s">
        <v>1214</v>
      </c>
      <c r="B500" s="335">
        <v>15</v>
      </c>
      <c r="C500" s="335" t="s">
        <v>1215</v>
      </c>
    </row>
    <row r="501" spans="1:3" x14ac:dyDescent="0.35">
      <c r="A501" s="335" t="s">
        <v>1216</v>
      </c>
      <c r="B501" s="335">
        <v>5</v>
      </c>
      <c r="C501" s="335" t="s">
        <v>1217</v>
      </c>
    </row>
    <row r="502" spans="1:3" x14ac:dyDescent="0.35">
      <c r="A502" s="335" t="s">
        <v>1218</v>
      </c>
      <c r="B502" s="335">
        <v>15</v>
      </c>
      <c r="C502" s="335" t="s">
        <v>1219</v>
      </c>
    </row>
    <row r="503" spans="1:3" x14ac:dyDescent="0.35">
      <c r="A503" s="335" t="s">
        <v>1220</v>
      </c>
      <c r="B503" s="335">
        <v>20</v>
      </c>
      <c r="C503" s="335" t="s">
        <v>1221</v>
      </c>
    </row>
    <row r="504" spans="1:3" x14ac:dyDescent="0.35">
      <c r="A504" s="335" t="s">
        <v>1222</v>
      </c>
      <c r="B504" s="335">
        <v>15</v>
      </c>
      <c r="C504" s="335" t="s">
        <v>1223</v>
      </c>
    </row>
    <row r="505" spans="1:3" x14ac:dyDescent="0.35">
      <c r="A505" s="335" t="s">
        <v>1224</v>
      </c>
      <c r="B505" s="335">
        <v>15</v>
      </c>
      <c r="C505" s="335" t="s">
        <v>1225</v>
      </c>
    </row>
    <row r="506" spans="1:3" x14ac:dyDescent="0.35">
      <c r="A506" s="335" t="s">
        <v>1226</v>
      </c>
      <c r="B506" s="335">
        <v>10</v>
      </c>
      <c r="C506" s="335" t="s">
        <v>1227</v>
      </c>
    </row>
    <row r="507" spans="1:3" x14ac:dyDescent="0.35">
      <c r="A507" s="335" t="s">
        <v>1228</v>
      </c>
      <c r="B507" s="335">
        <v>15</v>
      </c>
      <c r="C507" s="335" t="s">
        <v>1229</v>
      </c>
    </row>
    <row r="508" spans="1:3" x14ac:dyDescent="0.35">
      <c r="A508" s="335" t="s">
        <v>1230</v>
      </c>
      <c r="B508" s="335">
        <v>10</v>
      </c>
      <c r="C508" s="335" t="s">
        <v>1231</v>
      </c>
    </row>
    <row r="509" spans="1:3" x14ac:dyDescent="0.35">
      <c r="A509" s="335" t="s">
        <v>1232</v>
      </c>
      <c r="B509" s="335">
        <v>20</v>
      </c>
      <c r="C509" s="335" t="s">
        <v>1233</v>
      </c>
    </row>
    <row r="510" spans="1:3" x14ac:dyDescent="0.35">
      <c r="A510" s="335" t="s">
        <v>1234</v>
      </c>
      <c r="B510" s="335">
        <v>15</v>
      </c>
      <c r="C510" s="335" t="s">
        <v>1235</v>
      </c>
    </row>
    <row r="511" spans="1:3" x14ac:dyDescent="0.35">
      <c r="A511" s="335" t="s">
        <v>1236</v>
      </c>
      <c r="B511" s="335">
        <v>10</v>
      </c>
      <c r="C511" s="335" t="s">
        <v>1237</v>
      </c>
    </row>
    <row r="512" spans="1:3" x14ac:dyDescent="0.35">
      <c r="A512" s="335" t="s">
        <v>1238</v>
      </c>
      <c r="B512" s="335">
        <v>5</v>
      </c>
      <c r="C512" s="335" t="s">
        <v>1239</v>
      </c>
    </row>
    <row r="513" spans="1:3" x14ac:dyDescent="0.35">
      <c r="A513" s="335" t="s">
        <v>1240</v>
      </c>
      <c r="B513" s="335">
        <v>15</v>
      </c>
      <c r="C513" s="335" t="s">
        <v>1241</v>
      </c>
    </row>
    <row r="514" spans="1:3" x14ac:dyDescent="0.35">
      <c r="A514" s="335" t="s">
        <v>1242</v>
      </c>
      <c r="B514" s="335">
        <v>10</v>
      </c>
      <c r="C514" s="335" t="s">
        <v>1243</v>
      </c>
    </row>
    <row r="515" spans="1:3" x14ac:dyDescent="0.35">
      <c r="A515" s="335" t="s">
        <v>1244</v>
      </c>
      <c r="B515" s="335">
        <v>15</v>
      </c>
      <c r="C515" s="335" t="s">
        <v>1245</v>
      </c>
    </row>
    <row r="516" spans="1:3" x14ac:dyDescent="0.35">
      <c r="A516" s="335" t="s">
        <v>1246</v>
      </c>
      <c r="B516" s="335">
        <v>8</v>
      </c>
      <c r="C516" s="335" t="s">
        <v>1247</v>
      </c>
    </row>
    <row r="517" spans="1:3" x14ac:dyDescent="0.35">
      <c r="A517" s="335" t="s">
        <v>1248</v>
      </c>
      <c r="B517" s="335">
        <v>12</v>
      </c>
      <c r="C517" s="335" t="s">
        <v>1249</v>
      </c>
    </row>
    <row r="518" spans="1:3" x14ac:dyDescent="0.35">
      <c r="A518" s="335" t="s">
        <v>1250</v>
      </c>
      <c r="B518" s="335">
        <v>15</v>
      </c>
      <c r="C518" s="335" t="s">
        <v>1251</v>
      </c>
    </row>
    <row r="519" spans="1:3" x14ac:dyDescent="0.35">
      <c r="A519" s="335" t="s">
        <v>1252</v>
      </c>
      <c r="B519" s="335">
        <v>10</v>
      </c>
      <c r="C519" s="335" t="s">
        <v>1253</v>
      </c>
    </row>
    <row r="520" spans="1:3" x14ac:dyDescent="0.35">
      <c r="A520" s="335" t="s">
        <v>1254</v>
      </c>
      <c r="B520" s="335">
        <v>10</v>
      </c>
      <c r="C520" s="335" t="s">
        <v>1255</v>
      </c>
    </row>
    <row r="521" spans="1:3" x14ac:dyDescent="0.35">
      <c r="A521" s="335" t="s">
        <v>1256</v>
      </c>
      <c r="B521" s="335">
        <v>15</v>
      </c>
      <c r="C521" s="335" t="s">
        <v>1257</v>
      </c>
    </row>
    <row r="522" spans="1:3" x14ac:dyDescent="0.35">
      <c r="A522" s="335" t="s">
        <v>1258</v>
      </c>
      <c r="B522" s="335">
        <v>10</v>
      </c>
      <c r="C522" s="335" t="s">
        <v>1259</v>
      </c>
    </row>
    <row r="523" spans="1:3" x14ac:dyDescent="0.35">
      <c r="A523" s="335" t="s">
        <v>1260</v>
      </c>
      <c r="B523" s="335">
        <v>15</v>
      </c>
      <c r="C523" s="335" t="s">
        <v>1261</v>
      </c>
    </row>
    <row r="524" spans="1:3" x14ac:dyDescent="0.35">
      <c r="A524" s="335" t="s">
        <v>1262</v>
      </c>
      <c r="B524" s="335">
        <v>15</v>
      </c>
      <c r="C524" s="335" t="s">
        <v>1263</v>
      </c>
    </row>
    <row r="525" spans="1:3" x14ac:dyDescent="0.35">
      <c r="A525" s="335" t="s">
        <v>1264</v>
      </c>
      <c r="B525" s="335">
        <v>15</v>
      </c>
      <c r="C525" s="335" t="s">
        <v>1265</v>
      </c>
    </row>
    <row r="526" spans="1:3" x14ac:dyDescent="0.35">
      <c r="A526" s="335" t="s">
        <v>1266</v>
      </c>
      <c r="B526" s="335">
        <v>10</v>
      </c>
      <c r="C526" s="335" t="s">
        <v>1267</v>
      </c>
    </row>
    <row r="527" spans="1:3" x14ac:dyDescent="0.35">
      <c r="A527" s="335" t="s">
        <v>1268</v>
      </c>
      <c r="B527" s="335">
        <v>10</v>
      </c>
      <c r="C527" s="335" t="s">
        <v>1269</v>
      </c>
    </row>
    <row r="528" spans="1:3" x14ac:dyDescent="0.35">
      <c r="A528" s="335" t="s">
        <v>1270</v>
      </c>
      <c r="B528" s="335">
        <v>10</v>
      </c>
      <c r="C528" s="335" t="s">
        <v>1271</v>
      </c>
    </row>
    <row r="529" spans="1:3" x14ac:dyDescent="0.35">
      <c r="A529" s="335" t="s">
        <v>1272</v>
      </c>
      <c r="B529" s="335">
        <v>15</v>
      </c>
      <c r="C529" s="335" t="s">
        <v>1273</v>
      </c>
    </row>
    <row r="530" spans="1:3" x14ac:dyDescent="0.35">
      <c r="A530" s="335" t="s">
        <v>1274</v>
      </c>
      <c r="B530" s="335">
        <v>10</v>
      </c>
      <c r="C530" s="335" t="s">
        <v>1275</v>
      </c>
    </row>
    <row r="531" spans="1:3" x14ac:dyDescent="0.35">
      <c r="A531" s="335" t="s">
        <v>1276</v>
      </c>
      <c r="B531" s="335">
        <v>15</v>
      </c>
      <c r="C531" s="335" t="s">
        <v>1277</v>
      </c>
    </row>
    <row r="532" spans="1:3" x14ac:dyDescent="0.35">
      <c r="A532" s="335" t="s">
        <v>1278</v>
      </c>
      <c r="B532" s="335">
        <v>15</v>
      </c>
      <c r="C532" s="335" t="s">
        <v>1279</v>
      </c>
    </row>
    <row r="533" spans="1:3" x14ac:dyDescent="0.35">
      <c r="A533" s="335" t="s">
        <v>1280</v>
      </c>
      <c r="B533" s="335">
        <v>5</v>
      </c>
      <c r="C533" s="335" t="s">
        <v>1281</v>
      </c>
    </row>
    <row r="534" spans="1:3" x14ac:dyDescent="0.35">
      <c r="A534" s="335" t="s">
        <v>1282</v>
      </c>
      <c r="B534" s="335">
        <v>5</v>
      </c>
      <c r="C534" s="335" t="s">
        <v>1283</v>
      </c>
    </row>
    <row r="535" spans="1:3" x14ac:dyDescent="0.35">
      <c r="A535" s="335" t="s">
        <v>1284</v>
      </c>
      <c r="B535" s="335">
        <v>10</v>
      </c>
      <c r="C535" s="335" t="s">
        <v>1285</v>
      </c>
    </row>
    <row r="536" spans="1:3" x14ac:dyDescent="0.35">
      <c r="A536" s="335" t="s">
        <v>1286</v>
      </c>
      <c r="B536" s="335">
        <v>10</v>
      </c>
      <c r="C536" s="335" t="s">
        <v>1287</v>
      </c>
    </row>
    <row r="537" spans="1:3" x14ac:dyDescent="0.35">
      <c r="A537" s="335" t="s">
        <v>1288</v>
      </c>
      <c r="B537" s="335">
        <v>10</v>
      </c>
      <c r="C537" s="335" t="s">
        <v>1289</v>
      </c>
    </row>
    <row r="538" spans="1:3" x14ac:dyDescent="0.35">
      <c r="A538" s="335" t="s">
        <v>1290</v>
      </c>
      <c r="B538" s="335">
        <v>10</v>
      </c>
      <c r="C538" s="335" t="s">
        <v>1291</v>
      </c>
    </row>
    <row r="539" spans="1:3" x14ac:dyDescent="0.35">
      <c r="A539" s="335" t="s">
        <v>1292</v>
      </c>
      <c r="B539" s="335">
        <v>10</v>
      </c>
      <c r="C539" s="335" t="s">
        <v>1293</v>
      </c>
    </row>
    <row r="540" spans="1:3" x14ac:dyDescent="0.35">
      <c r="A540" s="335" t="s">
        <v>1294</v>
      </c>
      <c r="B540" s="335">
        <v>10</v>
      </c>
      <c r="C540" s="335" t="s">
        <v>1295</v>
      </c>
    </row>
    <row r="541" spans="1:3" x14ac:dyDescent="0.35">
      <c r="A541" s="335" t="s">
        <v>1296</v>
      </c>
      <c r="B541" s="335">
        <v>5</v>
      </c>
      <c r="C541" s="335" t="s">
        <v>1297</v>
      </c>
    </row>
    <row r="542" spans="1:3" x14ac:dyDescent="0.35">
      <c r="A542" s="335" t="s">
        <v>1298</v>
      </c>
      <c r="B542" s="335">
        <v>10</v>
      </c>
      <c r="C542" s="335" t="s">
        <v>1299</v>
      </c>
    </row>
    <row r="543" spans="1:3" x14ac:dyDescent="0.35">
      <c r="A543" s="335" t="s">
        <v>1300</v>
      </c>
      <c r="B543" s="335">
        <v>12</v>
      </c>
      <c r="C543" s="335" t="s">
        <v>1301</v>
      </c>
    </row>
    <row r="544" spans="1:3" x14ac:dyDescent="0.35">
      <c r="A544" s="335" t="s">
        <v>1302</v>
      </c>
      <c r="B544" s="335">
        <v>5</v>
      </c>
      <c r="C544" s="335" t="s">
        <v>1303</v>
      </c>
    </row>
    <row r="545" spans="1:3" x14ac:dyDescent="0.35">
      <c r="A545" s="335" t="s">
        <v>1304</v>
      </c>
      <c r="B545" s="335">
        <v>8</v>
      </c>
      <c r="C545" s="335" t="s">
        <v>1305</v>
      </c>
    </row>
    <row r="546" spans="1:3" x14ac:dyDescent="0.35">
      <c r="A546" s="335" t="s">
        <v>1306</v>
      </c>
      <c r="B546" s="335">
        <v>5</v>
      </c>
      <c r="C546" s="335" t="s">
        <v>1307</v>
      </c>
    </row>
    <row r="547" spans="1:3" x14ac:dyDescent="0.35">
      <c r="A547" s="335" t="s">
        <v>1308</v>
      </c>
      <c r="B547" s="335">
        <v>10</v>
      </c>
      <c r="C547" s="335" t="s">
        <v>1309</v>
      </c>
    </row>
    <row r="548" spans="1:3" x14ac:dyDescent="0.35">
      <c r="A548" s="335" t="s">
        <v>1310</v>
      </c>
      <c r="B548" s="335">
        <v>5</v>
      </c>
      <c r="C548" s="335" t="s">
        <v>1311</v>
      </c>
    </row>
    <row r="549" spans="1:3" x14ac:dyDescent="0.35">
      <c r="A549" s="335" t="s">
        <v>1312</v>
      </c>
      <c r="B549" s="335">
        <v>7</v>
      </c>
      <c r="C549" s="335" t="s">
        <v>1313</v>
      </c>
    </row>
    <row r="550" spans="1:3" x14ac:dyDescent="0.35">
      <c r="A550" s="335" t="s">
        <v>1314</v>
      </c>
      <c r="B550" s="335">
        <v>7</v>
      </c>
      <c r="C550" s="335" t="s">
        <v>1315</v>
      </c>
    </row>
    <row r="551" spans="1:3" x14ac:dyDescent="0.35">
      <c r="A551" s="335" t="s">
        <v>1316</v>
      </c>
      <c r="B551" s="335">
        <v>7</v>
      </c>
      <c r="C551" s="335" t="s">
        <v>1317</v>
      </c>
    </row>
    <row r="552" spans="1:3" x14ac:dyDescent="0.35">
      <c r="A552" s="335" t="s">
        <v>1318</v>
      </c>
      <c r="B552" s="335">
        <v>7</v>
      </c>
      <c r="C552" s="335" t="s">
        <v>1319</v>
      </c>
    </row>
    <row r="553" spans="1:3" x14ac:dyDescent="0.35">
      <c r="A553" s="335" t="s">
        <v>1320</v>
      </c>
      <c r="B553" s="335">
        <v>7</v>
      </c>
      <c r="C553" s="335" t="s">
        <v>1321</v>
      </c>
    </row>
    <row r="554" spans="1:3" x14ac:dyDescent="0.35">
      <c r="A554" s="335" t="s">
        <v>1322</v>
      </c>
      <c r="B554" s="335">
        <v>7</v>
      </c>
      <c r="C554" s="335" t="s">
        <v>1323</v>
      </c>
    </row>
    <row r="555" spans="1:3" x14ac:dyDescent="0.35">
      <c r="A555" s="335" t="s">
        <v>1324</v>
      </c>
      <c r="B555" s="335">
        <v>7</v>
      </c>
      <c r="C555" s="335" t="s">
        <v>1325</v>
      </c>
    </row>
    <row r="556" spans="1:3" x14ac:dyDescent="0.35">
      <c r="A556" s="335" t="s">
        <v>1326</v>
      </c>
      <c r="B556" s="335">
        <v>7</v>
      </c>
      <c r="C556" s="335" t="s">
        <v>1327</v>
      </c>
    </row>
    <row r="557" spans="1:3" x14ac:dyDescent="0.35">
      <c r="A557" s="335" t="s">
        <v>1328</v>
      </c>
      <c r="B557" s="335">
        <v>7</v>
      </c>
      <c r="C557" s="335" t="s">
        <v>1329</v>
      </c>
    </row>
    <row r="558" spans="1:3" x14ac:dyDescent="0.35">
      <c r="A558" s="335" t="s">
        <v>1330</v>
      </c>
      <c r="B558" s="335">
        <v>7</v>
      </c>
      <c r="C558" s="335" t="s">
        <v>1331</v>
      </c>
    </row>
    <row r="559" spans="1:3" x14ac:dyDescent="0.35">
      <c r="A559" s="335" t="s">
        <v>1332</v>
      </c>
      <c r="B559" s="335">
        <v>7</v>
      </c>
      <c r="C559" s="335" t="s">
        <v>1333</v>
      </c>
    </row>
    <row r="560" spans="1:3" x14ac:dyDescent="0.35">
      <c r="A560" s="335" t="s">
        <v>1334</v>
      </c>
      <c r="B560" s="335">
        <v>10</v>
      </c>
      <c r="C560" s="335" t="s">
        <v>1335</v>
      </c>
    </row>
    <row r="561" spans="1:3" x14ac:dyDescent="0.35">
      <c r="A561" s="335" t="s">
        <v>1336</v>
      </c>
      <c r="B561" s="335">
        <v>8</v>
      </c>
      <c r="C561" s="335" t="s">
        <v>1337</v>
      </c>
    </row>
    <row r="562" spans="1:3" x14ac:dyDescent="0.35">
      <c r="A562" s="335" t="s">
        <v>1338</v>
      </c>
      <c r="B562" s="335">
        <v>8</v>
      </c>
      <c r="C562" s="335" t="s">
        <v>1339</v>
      </c>
    </row>
    <row r="563" spans="1:3" x14ac:dyDescent="0.35">
      <c r="A563" s="335" t="s">
        <v>1340</v>
      </c>
      <c r="B563" s="335">
        <v>10</v>
      </c>
      <c r="C563" s="335" t="s">
        <v>1341</v>
      </c>
    </row>
    <row r="564" spans="1:3" x14ac:dyDescent="0.35">
      <c r="A564" s="335" t="s">
        <v>1342</v>
      </c>
      <c r="B564" s="335">
        <v>5</v>
      </c>
      <c r="C564" s="335" t="s">
        <v>1343</v>
      </c>
    </row>
    <row r="565" spans="1:3" x14ac:dyDescent="0.35">
      <c r="A565" s="335" t="s">
        <v>1344</v>
      </c>
      <c r="B565" s="335">
        <v>5</v>
      </c>
      <c r="C565" s="335" t="s">
        <v>1345</v>
      </c>
    </row>
    <row r="566" spans="1:3" x14ac:dyDescent="0.35">
      <c r="A566" s="335" t="s">
        <v>1346</v>
      </c>
      <c r="B566" s="335">
        <v>7</v>
      </c>
      <c r="C566" s="335" t="s">
        <v>1347</v>
      </c>
    </row>
    <row r="567" spans="1:3" x14ac:dyDescent="0.35">
      <c r="A567" s="335" t="s">
        <v>1348</v>
      </c>
      <c r="B567" s="335">
        <v>8</v>
      </c>
      <c r="C567" s="335" t="s">
        <v>1349</v>
      </c>
    </row>
    <row r="568" spans="1:3" x14ac:dyDescent="0.35">
      <c r="A568" s="335" t="s">
        <v>1350</v>
      </c>
      <c r="B568" s="335">
        <v>7</v>
      </c>
      <c r="C568" s="335" t="s">
        <v>1351</v>
      </c>
    </row>
    <row r="569" spans="1:3" x14ac:dyDescent="0.35">
      <c r="A569" s="335" t="s">
        <v>1352</v>
      </c>
      <c r="B569" s="335">
        <v>10</v>
      </c>
      <c r="C569" s="335" t="s">
        <v>1353</v>
      </c>
    </row>
    <row r="570" spans="1:3" x14ac:dyDescent="0.35">
      <c r="A570" s="335" t="s">
        <v>1354</v>
      </c>
      <c r="B570" s="335">
        <v>8</v>
      </c>
      <c r="C570" s="335" t="s">
        <v>1355</v>
      </c>
    </row>
    <row r="571" spans="1:3" x14ac:dyDescent="0.35">
      <c r="A571" s="335" t="s">
        <v>1356</v>
      </c>
      <c r="B571" s="335">
        <v>8</v>
      </c>
      <c r="C571" s="335" t="s">
        <v>1357</v>
      </c>
    </row>
    <row r="572" spans="1:3" x14ac:dyDescent="0.35">
      <c r="A572" s="335" t="s">
        <v>1358</v>
      </c>
      <c r="B572" s="335">
        <v>15</v>
      </c>
      <c r="C572" s="335" t="s">
        <v>1359</v>
      </c>
    </row>
    <row r="573" spans="1:3" x14ac:dyDescent="0.35">
      <c r="A573" s="335" t="s">
        <v>1360</v>
      </c>
      <c r="B573" s="335">
        <v>10</v>
      </c>
      <c r="C573" s="335" t="s">
        <v>1361</v>
      </c>
    </row>
    <row r="574" spans="1:3" x14ac:dyDescent="0.35">
      <c r="A574" s="335" t="s">
        <v>1362</v>
      </c>
      <c r="B574" s="335">
        <v>8</v>
      </c>
      <c r="C574" s="335" t="s">
        <v>1363</v>
      </c>
    </row>
    <row r="575" spans="1:3" x14ac:dyDescent="0.35">
      <c r="A575" s="335" t="s">
        <v>1364</v>
      </c>
      <c r="B575" s="335">
        <v>10</v>
      </c>
      <c r="C575" s="335" t="s">
        <v>1365</v>
      </c>
    </row>
    <row r="576" spans="1:3" x14ac:dyDescent="0.35">
      <c r="A576" s="335" t="s">
        <v>1366</v>
      </c>
      <c r="B576" s="335">
        <v>8</v>
      </c>
      <c r="C576" s="335" t="s">
        <v>1367</v>
      </c>
    </row>
    <row r="577" spans="1:3" x14ac:dyDescent="0.35">
      <c r="A577" s="335" t="s">
        <v>1368</v>
      </c>
      <c r="B577" s="335">
        <v>10</v>
      </c>
      <c r="C577" s="335" t="s">
        <v>1369</v>
      </c>
    </row>
    <row r="578" spans="1:3" x14ac:dyDescent="0.35">
      <c r="A578" s="335" t="s">
        <v>1370</v>
      </c>
      <c r="B578" s="335">
        <v>10</v>
      </c>
      <c r="C578" s="335" t="s">
        <v>1371</v>
      </c>
    </row>
    <row r="579" spans="1:3" x14ac:dyDescent="0.35">
      <c r="A579" s="335" t="s">
        <v>1372</v>
      </c>
      <c r="B579" s="335">
        <v>10</v>
      </c>
      <c r="C579" s="335" t="s">
        <v>1373</v>
      </c>
    </row>
    <row r="580" spans="1:3" x14ac:dyDescent="0.35">
      <c r="A580" s="335" t="s">
        <v>1374</v>
      </c>
      <c r="B580" s="335">
        <v>8</v>
      </c>
      <c r="C580" s="335" t="s">
        <v>1375</v>
      </c>
    </row>
    <row r="581" spans="1:3" x14ac:dyDescent="0.35">
      <c r="A581" s="335" t="s">
        <v>1376</v>
      </c>
      <c r="B581" s="335">
        <v>10</v>
      </c>
      <c r="C581" s="335" t="s">
        <v>1377</v>
      </c>
    </row>
    <row r="582" spans="1:3" x14ac:dyDescent="0.35">
      <c r="A582" s="335" t="s">
        <v>1378</v>
      </c>
      <c r="B582" s="335">
        <v>5</v>
      </c>
      <c r="C582" s="335" t="s">
        <v>1379</v>
      </c>
    </row>
    <row r="583" spans="1:3" x14ac:dyDescent="0.35">
      <c r="A583" s="335" t="s">
        <v>1380</v>
      </c>
      <c r="B583" s="335">
        <v>6</v>
      </c>
      <c r="C583" s="335" t="s">
        <v>1381</v>
      </c>
    </row>
    <row r="584" spans="1:3" x14ac:dyDescent="0.35">
      <c r="A584" s="335" t="s">
        <v>1382</v>
      </c>
      <c r="B584" s="335">
        <v>10</v>
      </c>
      <c r="C584" s="335" t="s">
        <v>1383</v>
      </c>
    </row>
    <row r="585" spans="1:3" x14ac:dyDescent="0.35">
      <c r="A585" s="335" t="s">
        <v>1384</v>
      </c>
      <c r="B585" s="335">
        <v>10</v>
      </c>
      <c r="C585" s="335" t="s">
        <v>1385</v>
      </c>
    </row>
    <row r="586" spans="1:3" x14ac:dyDescent="0.35">
      <c r="A586" s="335" t="s">
        <v>1386</v>
      </c>
      <c r="B586" s="335">
        <v>10</v>
      </c>
      <c r="C586" s="335" t="s">
        <v>1387</v>
      </c>
    </row>
    <row r="587" spans="1:3" x14ac:dyDescent="0.35">
      <c r="A587" s="335" t="s">
        <v>1388</v>
      </c>
      <c r="B587" s="335">
        <v>10</v>
      </c>
      <c r="C587" s="335" t="s">
        <v>1389</v>
      </c>
    </row>
    <row r="588" spans="1:3" x14ac:dyDescent="0.35">
      <c r="A588" s="335" t="s">
        <v>1390</v>
      </c>
      <c r="B588" s="335">
        <v>10</v>
      </c>
      <c r="C588" s="335" t="s">
        <v>1391</v>
      </c>
    </row>
    <row r="589" spans="1:3" x14ac:dyDescent="0.35">
      <c r="A589" s="335" t="s">
        <v>1392</v>
      </c>
      <c r="B589" s="335">
        <v>10</v>
      </c>
      <c r="C589" s="335" t="s">
        <v>1393</v>
      </c>
    </row>
    <row r="590" spans="1:3" x14ac:dyDescent="0.35">
      <c r="A590" s="335" t="s">
        <v>1394</v>
      </c>
      <c r="B590" s="335">
        <v>10</v>
      </c>
      <c r="C590" s="335" t="s">
        <v>1395</v>
      </c>
    </row>
    <row r="591" spans="1:3" x14ac:dyDescent="0.35">
      <c r="A591" s="335" t="s">
        <v>1396</v>
      </c>
      <c r="B591" s="335">
        <v>8</v>
      </c>
      <c r="C591" s="335" t="s">
        <v>1397</v>
      </c>
    </row>
    <row r="592" spans="1:3" x14ac:dyDescent="0.35">
      <c r="A592" s="335" t="s">
        <v>1398</v>
      </c>
      <c r="B592" s="335">
        <v>5</v>
      </c>
      <c r="C592" s="335" t="s">
        <v>1399</v>
      </c>
    </row>
    <row r="593" spans="1:3" x14ac:dyDescent="0.35">
      <c r="A593" s="335" t="s">
        <v>1400</v>
      </c>
      <c r="B593" s="335">
        <v>10</v>
      </c>
      <c r="C593" s="335" t="s">
        <v>1401</v>
      </c>
    </row>
    <row r="594" spans="1:3" x14ac:dyDescent="0.35">
      <c r="A594" s="335" t="s">
        <v>1402</v>
      </c>
      <c r="B594" s="335">
        <v>5</v>
      </c>
      <c r="C594" s="335" t="s">
        <v>1403</v>
      </c>
    </row>
    <row r="595" spans="1:3" x14ac:dyDescent="0.35">
      <c r="A595" s="335" t="s">
        <v>1404</v>
      </c>
      <c r="B595" s="335">
        <v>2</v>
      </c>
      <c r="C595" s="335" t="s">
        <v>1405</v>
      </c>
    </row>
    <row r="596" spans="1:3" x14ac:dyDescent="0.35">
      <c r="A596" s="335" t="s">
        <v>1406</v>
      </c>
      <c r="B596" s="335">
        <v>8</v>
      </c>
      <c r="C596" s="335" t="s">
        <v>1407</v>
      </c>
    </row>
    <row r="597" spans="1:3" x14ac:dyDescent="0.35">
      <c r="A597" s="335" t="s">
        <v>1408</v>
      </c>
      <c r="B597" s="335">
        <v>7</v>
      </c>
      <c r="C597" s="335" t="s">
        <v>1409</v>
      </c>
    </row>
    <row r="598" spans="1:3" x14ac:dyDescent="0.35">
      <c r="A598" s="335" t="s">
        <v>1410</v>
      </c>
      <c r="B598" s="335">
        <v>10</v>
      </c>
      <c r="C598" s="335" t="s">
        <v>1411</v>
      </c>
    </row>
    <row r="599" spans="1:3" x14ac:dyDescent="0.35">
      <c r="A599" s="335" t="s">
        <v>1412</v>
      </c>
      <c r="B599" s="335">
        <v>5</v>
      </c>
      <c r="C599" s="335" t="s">
        <v>1413</v>
      </c>
    </row>
    <row r="600" spans="1:3" x14ac:dyDescent="0.35">
      <c r="A600" s="335" t="s">
        <v>1414</v>
      </c>
      <c r="B600" s="335">
        <v>5</v>
      </c>
      <c r="C600" s="335" t="s">
        <v>1415</v>
      </c>
    </row>
    <row r="601" spans="1:3" x14ac:dyDescent="0.35">
      <c r="A601" s="335" t="s">
        <v>1416</v>
      </c>
      <c r="B601" s="335">
        <v>10</v>
      </c>
      <c r="C601" s="335" t="s">
        <v>1417</v>
      </c>
    </row>
    <row r="602" spans="1:3" x14ac:dyDescent="0.35">
      <c r="A602" s="335" t="s">
        <v>1418</v>
      </c>
      <c r="B602" s="335">
        <v>7</v>
      </c>
      <c r="C602" s="335" t="s">
        <v>1419</v>
      </c>
    </row>
    <row r="603" spans="1:3" x14ac:dyDescent="0.35">
      <c r="A603" s="335" t="s">
        <v>1420</v>
      </c>
      <c r="B603" s="335">
        <v>8</v>
      </c>
      <c r="C603" s="335" t="s">
        <v>1421</v>
      </c>
    </row>
    <row r="604" spans="1:3" x14ac:dyDescent="0.35">
      <c r="A604" s="335" t="s">
        <v>1422</v>
      </c>
      <c r="B604" s="335">
        <v>15</v>
      </c>
      <c r="C604" s="335" t="s">
        <v>1423</v>
      </c>
    </row>
    <row r="605" spans="1:3" x14ac:dyDescent="0.35">
      <c r="A605" s="335" t="s">
        <v>1424</v>
      </c>
      <c r="B605" s="335">
        <v>15</v>
      </c>
      <c r="C605" s="335" t="s">
        <v>1425</v>
      </c>
    </row>
    <row r="606" spans="1:3" x14ac:dyDescent="0.35">
      <c r="A606" s="335" t="s">
        <v>1426</v>
      </c>
      <c r="B606" s="335">
        <v>10</v>
      </c>
      <c r="C606" s="335" t="s">
        <v>1427</v>
      </c>
    </row>
    <row r="607" spans="1:3" x14ac:dyDescent="0.35">
      <c r="A607" s="335" t="s">
        <v>1428</v>
      </c>
      <c r="B607" s="335">
        <v>10</v>
      </c>
      <c r="C607" s="335" t="s">
        <v>1429</v>
      </c>
    </row>
    <row r="608" spans="1:3" x14ac:dyDescent="0.35">
      <c r="A608" s="335" t="s">
        <v>1430</v>
      </c>
      <c r="B608" s="335">
        <v>10</v>
      </c>
      <c r="C608" s="335" t="s">
        <v>1431</v>
      </c>
    </row>
    <row r="609" spans="1:3" x14ac:dyDescent="0.35">
      <c r="A609" s="335" t="s">
        <v>1432</v>
      </c>
      <c r="B609" s="335">
        <v>15</v>
      </c>
      <c r="C609" s="335" t="s">
        <v>1433</v>
      </c>
    </row>
    <row r="610" spans="1:3" x14ac:dyDescent="0.35">
      <c r="A610" s="335" t="s">
        <v>1434</v>
      </c>
      <c r="B610" s="335">
        <v>10</v>
      </c>
      <c r="C610" s="335" t="s">
        <v>1435</v>
      </c>
    </row>
    <row r="611" spans="1:3" x14ac:dyDescent="0.35">
      <c r="A611" s="335" t="s">
        <v>1436</v>
      </c>
      <c r="B611" s="335">
        <v>15</v>
      </c>
      <c r="C611" s="335" t="s">
        <v>1437</v>
      </c>
    </row>
    <row r="612" spans="1:3" x14ac:dyDescent="0.35">
      <c r="A612" s="335" t="s">
        <v>1438</v>
      </c>
      <c r="B612" s="335">
        <v>10</v>
      </c>
      <c r="C612" s="335" t="s">
        <v>1439</v>
      </c>
    </row>
    <row r="613" spans="1:3" x14ac:dyDescent="0.35">
      <c r="A613" s="335" t="s">
        <v>1440</v>
      </c>
      <c r="B613" s="335">
        <v>10</v>
      </c>
      <c r="C613" s="335" t="s">
        <v>1441</v>
      </c>
    </row>
    <row r="614" spans="1:3" x14ac:dyDescent="0.35">
      <c r="A614" s="335" t="s">
        <v>1442</v>
      </c>
      <c r="B614" s="335">
        <v>10</v>
      </c>
      <c r="C614" s="335" t="s">
        <v>1443</v>
      </c>
    </row>
    <row r="615" spans="1:3" x14ac:dyDescent="0.35">
      <c r="A615" s="335" t="s">
        <v>1444</v>
      </c>
      <c r="B615" s="335">
        <v>10</v>
      </c>
      <c r="C615" s="335" t="s">
        <v>1445</v>
      </c>
    </row>
    <row r="616" spans="1:3" x14ac:dyDescent="0.35">
      <c r="A616" s="335" t="s">
        <v>1446</v>
      </c>
      <c r="B616" s="335">
        <v>10</v>
      </c>
      <c r="C616" s="335" t="s">
        <v>1447</v>
      </c>
    </row>
    <row r="617" spans="1:3" x14ac:dyDescent="0.35">
      <c r="A617" s="335" t="s">
        <v>1448</v>
      </c>
      <c r="B617" s="335">
        <v>10</v>
      </c>
      <c r="C617" s="335" t="s">
        <v>1449</v>
      </c>
    </row>
    <row r="618" spans="1:3" x14ac:dyDescent="0.35">
      <c r="A618" s="335" t="s">
        <v>1450</v>
      </c>
      <c r="B618" s="335">
        <v>18</v>
      </c>
      <c r="C618" s="335" t="s">
        <v>1451</v>
      </c>
    </row>
    <row r="619" spans="1:3" x14ac:dyDescent="0.35">
      <c r="A619" s="335" t="s">
        <v>1452</v>
      </c>
      <c r="B619" s="335">
        <v>10</v>
      </c>
      <c r="C619" s="335" t="s">
        <v>1453</v>
      </c>
    </row>
    <row r="620" spans="1:3" x14ac:dyDescent="0.35">
      <c r="A620" s="335" t="s">
        <v>1454</v>
      </c>
      <c r="B620" s="335">
        <v>8</v>
      </c>
      <c r="C620" s="335" t="s">
        <v>1455</v>
      </c>
    </row>
    <row r="621" spans="1:3" x14ac:dyDescent="0.35">
      <c r="A621" s="335" t="s">
        <v>1456</v>
      </c>
      <c r="B621" s="335">
        <v>10</v>
      </c>
      <c r="C621" s="335" t="s">
        <v>1457</v>
      </c>
    </row>
    <row r="622" spans="1:3" x14ac:dyDescent="0.35">
      <c r="A622" s="335" t="s">
        <v>1458</v>
      </c>
      <c r="B622" s="335">
        <v>8</v>
      </c>
      <c r="C622" s="335" t="s">
        <v>1459</v>
      </c>
    </row>
    <row r="623" spans="1:3" x14ac:dyDescent="0.35">
      <c r="A623" s="335" t="s">
        <v>1460</v>
      </c>
      <c r="B623" s="335">
        <v>10</v>
      </c>
      <c r="C623" s="335" t="s">
        <v>1461</v>
      </c>
    </row>
    <row r="624" spans="1:3" x14ac:dyDescent="0.35">
      <c r="A624" s="335" t="s">
        <v>1462</v>
      </c>
      <c r="B624" s="335">
        <v>10</v>
      </c>
      <c r="C624" s="335" t="s">
        <v>1463</v>
      </c>
    </row>
    <row r="625" spans="1:3" x14ac:dyDescent="0.35">
      <c r="A625" s="335" t="s">
        <v>1464</v>
      </c>
      <c r="B625" s="335">
        <v>10</v>
      </c>
      <c r="C625" s="335" t="s">
        <v>1465</v>
      </c>
    </row>
    <row r="626" spans="1:3" x14ac:dyDescent="0.35">
      <c r="A626" s="335" t="s">
        <v>1466</v>
      </c>
      <c r="B626" s="335">
        <v>10</v>
      </c>
      <c r="C626" s="335" t="s">
        <v>1467</v>
      </c>
    </row>
    <row r="627" spans="1:3" x14ac:dyDescent="0.35">
      <c r="A627" s="335" t="s">
        <v>1468</v>
      </c>
      <c r="B627" s="335">
        <v>3</v>
      </c>
      <c r="C627" s="335" t="s">
        <v>1469</v>
      </c>
    </row>
    <row r="628" spans="1:3" x14ac:dyDescent="0.35">
      <c r="A628" s="335" t="s">
        <v>1470</v>
      </c>
      <c r="B628" s="335">
        <v>4</v>
      </c>
      <c r="C628" s="335" t="s">
        <v>1471</v>
      </c>
    </row>
    <row r="629" spans="1:3" x14ac:dyDescent="0.35">
      <c r="A629" s="335" t="s">
        <v>1472</v>
      </c>
      <c r="B629" s="335">
        <v>5</v>
      </c>
      <c r="C629" s="335" t="s">
        <v>1473</v>
      </c>
    </row>
    <row r="630" spans="1:3" x14ac:dyDescent="0.35">
      <c r="A630" s="335" t="s">
        <v>1474</v>
      </c>
      <c r="B630" s="335">
        <v>6</v>
      </c>
      <c r="C630" s="335" t="s">
        <v>1475</v>
      </c>
    </row>
    <row r="631" spans="1:3" x14ac:dyDescent="0.35">
      <c r="A631" s="335" t="s">
        <v>1476</v>
      </c>
      <c r="B631" s="335">
        <v>5</v>
      </c>
      <c r="C631" s="335" t="s">
        <v>1477</v>
      </c>
    </row>
    <row r="632" spans="1:3" x14ac:dyDescent="0.35">
      <c r="A632" s="335" t="s">
        <v>1478</v>
      </c>
      <c r="B632" s="335">
        <v>10</v>
      </c>
      <c r="C632" s="335" t="s">
        <v>1479</v>
      </c>
    </row>
    <row r="633" spans="1:3" x14ac:dyDescent="0.35">
      <c r="A633" s="335" t="s">
        <v>1480</v>
      </c>
      <c r="B633" s="335">
        <v>10</v>
      </c>
      <c r="C633" s="335" t="s">
        <v>1481</v>
      </c>
    </row>
    <row r="634" spans="1:3" x14ac:dyDescent="0.35">
      <c r="A634" s="335" t="s">
        <v>1482</v>
      </c>
      <c r="B634" s="335">
        <v>10</v>
      </c>
      <c r="C634" s="335" t="s">
        <v>1483</v>
      </c>
    </row>
    <row r="635" spans="1:3" x14ac:dyDescent="0.35">
      <c r="A635" s="335" t="s">
        <v>1484</v>
      </c>
      <c r="B635" s="335">
        <v>6</v>
      </c>
      <c r="C635" s="335" t="s">
        <v>1485</v>
      </c>
    </row>
    <row r="636" spans="1:3" x14ac:dyDescent="0.35">
      <c r="A636" s="335" t="s">
        <v>1486</v>
      </c>
      <c r="B636" s="335">
        <v>8</v>
      </c>
      <c r="C636" s="335" t="s">
        <v>1487</v>
      </c>
    </row>
    <row r="637" spans="1:3" x14ac:dyDescent="0.35">
      <c r="A637" s="335" t="s">
        <v>1488</v>
      </c>
      <c r="B637" s="335">
        <v>5</v>
      </c>
      <c r="C637" s="335" t="s">
        <v>1489</v>
      </c>
    </row>
    <row r="638" spans="1:3" x14ac:dyDescent="0.35">
      <c r="A638" s="335" t="s">
        <v>1490</v>
      </c>
      <c r="B638" s="335">
        <v>10</v>
      </c>
      <c r="C638" s="335" t="s">
        <v>1491</v>
      </c>
    </row>
    <row r="639" spans="1:3" x14ac:dyDescent="0.35">
      <c r="A639" s="335" t="s">
        <v>1492</v>
      </c>
      <c r="B639" s="335">
        <v>10</v>
      </c>
      <c r="C639" s="335" t="s">
        <v>1493</v>
      </c>
    </row>
    <row r="640" spans="1:3" x14ac:dyDescent="0.35">
      <c r="A640" s="335" t="s">
        <v>1494</v>
      </c>
      <c r="B640" s="335">
        <v>8</v>
      </c>
      <c r="C640" s="335" t="s">
        <v>1495</v>
      </c>
    </row>
    <row r="641" spans="1:3" x14ac:dyDescent="0.35">
      <c r="A641" s="335" t="s">
        <v>1496</v>
      </c>
      <c r="B641" s="335">
        <v>15</v>
      </c>
      <c r="C641" s="335" t="s">
        <v>1497</v>
      </c>
    </row>
    <row r="642" spans="1:3" x14ac:dyDescent="0.35">
      <c r="A642" s="335" t="s">
        <v>1498</v>
      </c>
      <c r="B642" s="335">
        <v>8</v>
      </c>
      <c r="C642" s="335" t="s">
        <v>1499</v>
      </c>
    </row>
    <row r="643" spans="1:3" x14ac:dyDescent="0.35">
      <c r="A643" s="335" t="s">
        <v>1500</v>
      </c>
      <c r="B643" s="335">
        <v>10</v>
      </c>
      <c r="C643" s="335" t="s">
        <v>1501</v>
      </c>
    </row>
    <row r="644" spans="1:3" x14ac:dyDescent="0.35">
      <c r="A644" s="335" t="s">
        <v>1502</v>
      </c>
      <c r="B644" s="335">
        <v>15</v>
      </c>
      <c r="C644" s="335" t="s">
        <v>1503</v>
      </c>
    </row>
    <row r="645" spans="1:3" x14ac:dyDescent="0.35">
      <c r="A645" s="335" t="s">
        <v>1504</v>
      </c>
      <c r="B645" s="335">
        <v>10</v>
      </c>
      <c r="C645" s="335" t="s">
        <v>1505</v>
      </c>
    </row>
    <row r="646" spans="1:3" x14ac:dyDescent="0.35">
      <c r="A646" s="335" t="s">
        <v>1506</v>
      </c>
      <c r="B646" s="335">
        <v>15</v>
      </c>
      <c r="C646" s="335" t="s">
        <v>1507</v>
      </c>
    </row>
    <row r="647" spans="1:3" x14ac:dyDescent="0.35">
      <c r="A647" s="335" t="s">
        <v>1508</v>
      </c>
      <c r="B647" s="335">
        <v>15</v>
      </c>
      <c r="C647" s="335" t="s">
        <v>1509</v>
      </c>
    </row>
    <row r="648" spans="1:3" x14ac:dyDescent="0.35">
      <c r="A648" s="335" t="s">
        <v>1510</v>
      </c>
      <c r="B648" s="335">
        <v>15</v>
      </c>
      <c r="C648" s="335" t="s">
        <v>1511</v>
      </c>
    </row>
    <row r="649" spans="1:3" x14ac:dyDescent="0.35">
      <c r="A649" s="335" t="s">
        <v>1512</v>
      </c>
      <c r="B649" s="335">
        <v>10</v>
      </c>
      <c r="C649" s="335" t="s">
        <v>1513</v>
      </c>
    </row>
    <row r="650" spans="1:3" x14ac:dyDescent="0.35">
      <c r="A650" s="335" t="s">
        <v>1514</v>
      </c>
      <c r="B650" s="335">
        <v>10</v>
      </c>
      <c r="C650" s="335" t="s">
        <v>1515</v>
      </c>
    </row>
    <row r="651" spans="1:3" x14ac:dyDescent="0.35">
      <c r="A651" s="335" t="s">
        <v>1516</v>
      </c>
      <c r="B651" s="335">
        <v>15</v>
      </c>
      <c r="C651" s="335" t="s">
        <v>1517</v>
      </c>
    </row>
    <row r="652" spans="1:3" x14ac:dyDescent="0.35">
      <c r="A652" s="335" t="s">
        <v>1518</v>
      </c>
      <c r="B652" s="335">
        <v>10</v>
      </c>
      <c r="C652" s="335" t="s">
        <v>1519</v>
      </c>
    </row>
    <row r="653" spans="1:3" x14ac:dyDescent="0.35">
      <c r="A653" s="335" t="s">
        <v>1520</v>
      </c>
      <c r="B653" s="335">
        <v>15</v>
      </c>
      <c r="C653" s="335" t="s">
        <v>1521</v>
      </c>
    </row>
    <row r="654" spans="1:3" x14ac:dyDescent="0.35">
      <c r="A654" s="335" t="s">
        <v>1522</v>
      </c>
      <c r="B654" s="335">
        <v>12</v>
      </c>
      <c r="C654" s="335" t="s">
        <v>1523</v>
      </c>
    </row>
    <row r="655" spans="1:3" x14ac:dyDescent="0.35">
      <c r="A655" s="335" t="s">
        <v>1524</v>
      </c>
      <c r="B655" s="335">
        <v>12</v>
      </c>
      <c r="C655" s="335" t="s">
        <v>1525</v>
      </c>
    </row>
    <row r="656" spans="1:3" x14ac:dyDescent="0.35">
      <c r="A656" s="335" t="s">
        <v>1526</v>
      </c>
      <c r="B656" s="335">
        <v>10</v>
      </c>
      <c r="C656" s="335" t="s">
        <v>1527</v>
      </c>
    </row>
    <row r="657" spans="1:3" x14ac:dyDescent="0.35">
      <c r="A657" s="335" t="s">
        <v>1528</v>
      </c>
      <c r="B657" s="335">
        <v>12</v>
      </c>
      <c r="C657" s="335" t="s">
        <v>1529</v>
      </c>
    </row>
    <row r="658" spans="1:3" x14ac:dyDescent="0.35">
      <c r="A658" s="335" t="s">
        <v>1530</v>
      </c>
      <c r="B658" s="335">
        <v>10</v>
      </c>
      <c r="C658" s="335" t="s">
        <v>1531</v>
      </c>
    </row>
    <row r="659" spans="1:3" x14ac:dyDescent="0.35">
      <c r="A659" s="335" t="s">
        <v>1532</v>
      </c>
      <c r="B659" s="335">
        <v>15</v>
      </c>
      <c r="C659" s="335" t="s">
        <v>1533</v>
      </c>
    </row>
    <row r="660" spans="1:3" x14ac:dyDescent="0.35">
      <c r="A660" s="335" t="s">
        <v>1534</v>
      </c>
      <c r="B660" s="335">
        <v>10</v>
      </c>
      <c r="C660" s="335" t="s">
        <v>1535</v>
      </c>
    </row>
    <row r="661" spans="1:3" x14ac:dyDescent="0.35">
      <c r="A661" s="335" t="s">
        <v>1536</v>
      </c>
      <c r="B661" s="335">
        <v>15</v>
      </c>
      <c r="C661" s="335" t="s">
        <v>1537</v>
      </c>
    </row>
    <row r="662" spans="1:3" x14ac:dyDescent="0.35">
      <c r="A662" s="335" t="s">
        <v>1538</v>
      </c>
      <c r="B662" s="335">
        <v>15</v>
      </c>
      <c r="C662" s="335" t="s">
        <v>1539</v>
      </c>
    </row>
    <row r="663" spans="1:3" x14ac:dyDescent="0.35">
      <c r="A663" s="335" t="s">
        <v>1540</v>
      </c>
      <c r="B663" s="335">
        <v>12</v>
      </c>
      <c r="C663" s="335" t="s">
        <v>1541</v>
      </c>
    </row>
    <row r="664" spans="1:3" x14ac:dyDescent="0.35">
      <c r="A664" s="335" t="s">
        <v>1542</v>
      </c>
      <c r="B664" s="335">
        <v>10</v>
      </c>
      <c r="C664" s="335" t="s">
        <v>1543</v>
      </c>
    </row>
    <row r="665" spans="1:3" x14ac:dyDescent="0.35">
      <c r="A665" s="335" t="s">
        <v>1544</v>
      </c>
      <c r="B665" s="335">
        <v>10</v>
      </c>
      <c r="C665" s="335" t="s">
        <v>1545</v>
      </c>
    </row>
    <row r="666" spans="1:3" x14ac:dyDescent="0.35">
      <c r="A666" s="335" t="s">
        <v>1546</v>
      </c>
      <c r="B666" s="335">
        <v>10</v>
      </c>
      <c r="C666" s="335" t="s">
        <v>1547</v>
      </c>
    </row>
    <row r="667" spans="1:3" x14ac:dyDescent="0.35">
      <c r="A667" s="335" t="s">
        <v>1548</v>
      </c>
      <c r="B667" s="335">
        <v>15</v>
      </c>
      <c r="C667" s="335" t="s">
        <v>1549</v>
      </c>
    </row>
    <row r="668" spans="1:3" x14ac:dyDescent="0.35">
      <c r="A668" s="335" t="s">
        <v>1550</v>
      </c>
      <c r="B668" s="335">
        <v>15</v>
      </c>
      <c r="C668" s="335" t="s">
        <v>1551</v>
      </c>
    </row>
    <row r="669" spans="1:3" x14ac:dyDescent="0.35">
      <c r="A669" s="335" t="s">
        <v>1552</v>
      </c>
      <c r="B669" s="335">
        <v>12</v>
      </c>
      <c r="C669" s="335" t="s">
        <v>1553</v>
      </c>
    </row>
    <row r="670" spans="1:3" x14ac:dyDescent="0.35">
      <c r="A670" s="335" t="s">
        <v>1554</v>
      </c>
      <c r="B670" s="335">
        <v>10</v>
      </c>
      <c r="C670" s="335" t="s">
        <v>1555</v>
      </c>
    </row>
    <row r="671" spans="1:3" x14ac:dyDescent="0.35">
      <c r="A671" s="335" t="s">
        <v>1556</v>
      </c>
      <c r="B671" s="335">
        <v>10</v>
      </c>
      <c r="C671" s="335" t="s">
        <v>1557</v>
      </c>
    </row>
    <row r="672" spans="1:3" x14ac:dyDescent="0.35">
      <c r="A672" s="335" t="s">
        <v>1558</v>
      </c>
      <c r="B672" s="335">
        <v>10</v>
      </c>
      <c r="C672" s="335" t="s">
        <v>1559</v>
      </c>
    </row>
    <row r="673" spans="1:3" x14ac:dyDescent="0.35">
      <c r="A673" s="335" t="s">
        <v>1560</v>
      </c>
      <c r="B673" s="335">
        <v>10</v>
      </c>
      <c r="C673" s="335" t="s">
        <v>1561</v>
      </c>
    </row>
    <row r="674" spans="1:3" x14ac:dyDescent="0.35">
      <c r="A674" s="335" t="s">
        <v>1562</v>
      </c>
      <c r="B674" s="335">
        <v>15</v>
      </c>
      <c r="C674" s="335" t="s">
        <v>1563</v>
      </c>
    </row>
    <row r="675" spans="1:3" x14ac:dyDescent="0.35">
      <c r="A675" s="335" t="s">
        <v>1564</v>
      </c>
      <c r="B675" s="335">
        <v>10</v>
      </c>
      <c r="C675" s="335" t="s">
        <v>1565</v>
      </c>
    </row>
    <row r="676" spans="1:3" x14ac:dyDescent="0.35">
      <c r="A676" s="335" t="s">
        <v>1566</v>
      </c>
      <c r="B676" s="335">
        <v>5</v>
      </c>
      <c r="C676" s="335" t="s">
        <v>1567</v>
      </c>
    </row>
    <row r="677" spans="1:3" x14ac:dyDescent="0.35">
      <c r="A677" s="335" t="s">
        <v>1568</v>
      </c>
      <c r="B677" s="335">
        <v>10</v>
      </c>
      <c r="C677" s="335" t="s">
        <v>1569</v>
      </c>
    </row>
    <row r="678" spans="1:3" x14ac:dyDescent="0.35">
      <c r="A678" s="335" t="s">
        <v>1570</v>
      </c>
      <c r="B678" s="335">
        <v>5</v>
      </c>
      <c r="C678" s="335" t="s">
        <v>1571</v>
      </c>
    </row>
    <row r="679" spans="1:3" x14ac:dyDescent="0.35">
      <c r="A679" s="335" t="s">
        <v>1572</v>
      </c>
      <c r="B679" s="335">
        <v>8</v>
      </c>
      <c r="C679" s="335" t="s">
        <v>1573</v>
      </c>
    </row>
    <row r="680" spans="1:3" x14ac:dyDescent="0.35">
      <c r="A680" s="335" t="s">
        <v>1574</v>
      </c>
      <c r="B680" s="335">
        <v>15</v>
      </c>
      <c r="C680" s="335" t="s">
        <v>1575</v>
      </c>
    </row>
    <row r="681" spans="1:3" x14ac:dyDescent="0.35">
      <c r="A681" s="335" t="s">
        <v>1576</v>
      </c>
      <c r="B681" s="335">
        <v>10</v>
      </c>
      <c r="C681" s="335" t="s">
        <v>1577</v>
      </c>
    </row>
    <row r="682" spans="1:3" x14ac:dyDescent="0.35">
      <c r="A682" s="335" t="s">
        <v>1578</v>
      </c>
      <c r="B682" s="335">
        <v>5</v>
      </c>
      <c r="C682" s="335" t="s">
        <v>1579</v>
      </c>
    </row>
    <row r="683" spans="1:3" x14ac:dyDescent="0.35">
      <c r="A683" s="335" t="s">
        <v>1580</v>
      </c>
      <c r="B683" s="335">
        <v>10</v>
      </c>
      <c r="C683" s="335" t="s">
        <v>1581</v>
      </c>
    </row>
    <row r="684" spans="1:3" x14ac:dyDescent="0.35">
      <c r="A684" s="335" t="s">
        <v>1582</v>
      </c>
      <c r="B684" s="335">
        <v>15</v>
      </c>
      <c r="C684" s="335" t="s">
        <v>1583</v>
      </c>
    </row>
    <row r="685" spans="1:3" x14ac:dyDescent="0.35">
      <c r="A685" s="335" t="s">
        <v>1584</v>
      </c>
      <c r="B685" s="335">
        <v>10</v>
      </c>
      <c r="C685" s="335" t="s">
        <v>1585</v>
      </c>
    </row>
    <row r="686" spans="1:3" x14ac:dyDescent="0.35">
      <c r="A686" s="335" t="s">
        <v>1586</v>
      </c>
      <c r="B686" s="335">
        <v>10</v>
      </c>
      <c r="C686" s="335" t="s">
        <v>1587</v>
      </c>
    </row>
    <row r="687" spans="1:3" x14ac:dyDescent="0.35">
      <c r="A687" s="335" t="s">
        <v>1588</v>
      </c>
      <c r="B687" s="335">
        <v>15</v>
      </c>
      <c r="C687" s="335" t="s">
        <v>1589</v>
      </c>
    </row>
    <row r="688" spans="1:3" x14ac:dyDescent="0.35">
      <c r="A688" s="335" t="s">
        <v>1590</v>
      </c>
      <c r="B688" s="335">
        <v>10</v>
      </c>
      <c r="C688" s="335" t="s">
        <v>1591</v>
      </c>
    </row>
    <row r="689" spans="1:3" x14ac:dyDescent="0.35">
      <c r="A689" s="335" t="s">
        <v>1592</v>
      </c>
      <c r="B689" s="335">
        <v>10</v>
      </c>
      <c r="C689" s="335" t="s">
        <v>1593</v>
      </c>
    </row>
    <row r="690" spans="1:3" x14ac:dyDescent="0.35">
      <c r="A690" s="335" t="s">
        <v>1594</v>
      </c>
      <c r="B690" s="335">
        <v>10</v>
      </c>
      <c r="C690" s="335" t="s">
        <v>1595</v>
      </c>
    </row>
    <row r="691" spans="1:3" x14ac:dyDescent="0.35">
      <c r="A691" s="335" t="s">
        <v>1596</v>
      </c>
      <c r="B691" s="335">
        <v>10</v>
      </c>
      <c r="C691" s="335" t="s">
        <v>1597</v>
      </c>
    </row>
    <row r="692" spans="1:3" x14ac:dyDescent="0.35">
      <c r="A692" s="335" t="s">
        <v>1598</v>
      </c>
      <c r="B692" s="335">
        <v>5</v>
      </c>
      <c r="C692" s="335" t="s">
        <v>1599</v>
      </c>
    </row>
    <row r="693" spans="1:3" x14ac:dyDescent="0.35">
      <c r="A693" s="335" t="s">
        <v>1600</v>
      </c>
      <c r="B693" s="335">
        <v>10</v>
      </c>
      <c r="C693" s="335" t="s">
        <v>1601</v>
      </c>
    </row>
    <row r="694" spans="1:3" x14ac:dyDescent="0.35">
      <c r="A694" s="335" t="s">
        <v>1602</v>
      </c>
      <c r="B694" s="335">
        <v>10</v>
      </c>
      <c r="C694" s="335" t="s">
        <v>1603</v>
      </c>
    </row>
    <row r="695" spans="1:3" x14ac:dyDescent="0.35">
      <c r="A695" s="335" t="s">
        <v>1604</v>
      </c>
      <c r="B695" s="335">
        <v>15</v>
      </c>
      <c r="C695" s="335" t="s">
        <v>1605</v>
      </c>
    </row>
    <row r="696" spans="1:3" x14ac:dyDescent="0.35">
      <c r="A696" s="335" t="s">
        <v>1606</v>
      </c>
      <c r="B696" s="335">
        <v>10</v>
      </c>
      <c r="C696" s="335" t="s">
        <v>1607</v>
      </c>
    </row>
    <row r="697" spans="1:3" x14ac:dyDescent="0.35">
      <c r="A697" s="335" t="s">
        <v>1608</v>
      </c>
      <c r="B697" s="335">
        <v>8</v>
      </c>
      <c r="C697" s="335" t="s">
        <v>1609</v>
      </c>
    </row>
    <row r="698" spans="1:3" x14ac:dyDescent="0.35">
      <c r="A698" s="335" t="s">
        <v>1610</v>
      </c>
      <c r="B698" s="335">
        <v>10</v>
      </c>
      <c r="C698" s="335" t="s">
        <v>1611</v>
      </c>
    </row>
    <row r="699" spans="1:3" x14ac:dyDescent="0.35">
      <c r="A699" s="335" t="s">
        <v>1612</v>
      </c>
      <c r="B699" s="335">
        <v>15</v>
      </c>
      <c r="C699" s="335" t="s">
        <v>1613</v>
      </c>
    </row>
    <row r="700" spans="1:3" x14ac:dyDescent="0.35">
      <c r="A700" s="335" t="s">
        <v>1614</v>
      </c>
      <c r="B700" s="335">
        <v>10</v>
      </c>
      <c r="C700" s="335" t="s">
        <v>1615</v>
      </c>
    </row>
    <row r="701" spans="1:3" x14ac:dyDescent="0.35">
      <c r="A701" s="335" t="s">
        <v>1616</v>
      </c>
      <c r="B701" s="335">
        <v>10</v>
      </c>
      <c r="C701" s="335" t="s">
        <v>1617</v>
      </c>
    </row>
    <row r="702" spans="1:3" x14ac:dyDescent="0.35">
      <c r="A702" s="335" t="s">
        <v>1618</v>
      </c>
      <c r="B702" s="335">
        <v>12</v>
      </c>
      <c r="C702" s="335" t="s">
        <v>1619</v>
      </c>
    </row>
    <row r="703" spans="1:3" x14ac:dyDescent="0.35">
      <c r="A703" s="335" t="s">
        <v>1620</v>
      </c>
      <c r="B703" s="335">
        <v>15</v>
      </c>
      <c r="C703" s="335" t="s">
        <v>1621</v>
      </c>
    </row>
    <row r="704" spans="1:3" x14ac:dyDescent="0.35">
      <c r="A704" s="335" t="s">
        <v>1622</v>
      </c>
      <c r="B704" s="335">
        <v>20</v>
      </c>
      <c r="C704" s="335" t="s">
        <v>1623</v>
      </c>
    </row>
    <row r="705" spans="1:3" x14ac:dyDescent="0.35">
      <c r="A705" s="335" t="s">
        <v>1624</v>
      </c>
      <c r="B705" s="335">
        <v>10</v>
      </c>
      <c r="C705" s="335" t="s">
        <v>1625</v>
      </c>
    </row>
    <row r="706" spans="1:3" x14ac:dyDescent="0.35">
      <c r="A706" s="335" t="s">
        <v>1626</v>
      </c>
      <c r="B706" s="335">
        <v>5</v>
      </c>
      <c r="C706" s="335" t="s">
        <v>1627</v>
      </c>
    </row>
    <row r="707" spans="1:3" x14ac:dyDescent="0.35">
      <c r="A707" s="335" t="s">
        <v>1628</v>
      </c>
      <c r="B707" s="335">
        <v>20</v>
      </c>
      <c r="C707" s="335" t="s">
        <v>1629</v>
      </c>
    </row>
    <row r="708" spans="1:3" x14ac:dyDescent="0.35">
      <c r="A708" s="335" t="s">
        <v>1630</v>
      </c>
      <c r="B708" s="335">
        <v>15</v>
      </c>
      <c r="C708" s="335" t="s">
        <v>1631</v>
      </c>
    </row>
    <row r="709" spans="1:3" x14ac:dyDescent="0.35">
      <c r="A709" s="335" t="s">
        <v>1632</v>
      </c>
      <c r="B709" s="335">
        <v>15</v>
      </c>
      <c r="C709" s="335" t="s">
        <v>1633</v>
      </c>
    </row>
    <row r="710" spans="1:3" x14ac:dyDescent="0.35">
      <c r="A710" s="335" t="s">
        <v>1634</v>
      </c>
      <c r="B710" s="335">
        <v>10</v>
      </c>
      <c r="C710" s="335" t="s">
        <v>1635</v>
      </c>
    </row>
    <row r="711" spans="1:3" x14ac:dyDescent="0.35">
      <c r="A711" s="335" t="s">
        <v>1636</v>
      </c>
      <c r="B711" s="335">
        <v>15</v>
      </c>
      <c r="C711" s="335" t="s">
        <v>1637</v>
      </c>
    </row>
    <row r="712" spans="1:3" x14ac:dyDescent="0.35">
      <c r="A712" s="335" t="s">
        <v>1638</v>
      </c>
      <c r="B712" s="335">
        <v>10</v>
      </c>
      <c r="C712" s="335" t="s">
        <v>1639</v>
      </c>
    </row>
    <row r="713" spans="1:3" x14ac:dyDescent="0.35">
      <c r="A713" s="335" t="s">
        <v>1640</v>
      </c>
      <c r="B713" s="335">
        <v>20</v>
      </c>
      <c r="C713" s="335" t="s">
        <v>1641</v>
      </c>
    </row>
    <row r="714" spans="1:3" x14ac:dyDescent="0.35">
      <c r="A714" s="335" t="s">
        <v>1642</v>
      </c>
      <c r="B714" s="335">
        <v>20</v>
      </c>
      <c r="C714" s="335" t="s">
        <v>1643</v>
      </c>
    </row>
    <row r="715" spans="1:3" x14ac:dyDescent="0.35">
      <c r="A715" s="335" t="s">
        <v>1644</v>
      </c>
      <c r="B715" s="335">
        <v>15</v>
      </c>
      <c r="C715" s="335" t="s">
        <v>1645</v>
      </c>
    </row>
    <row r="716" spans="1:3" x14ac:dyDescent="0.35">
      <c r="A716" s="335" t="s">
        <v>1646</v>
      </c>
      <c r="B716" s="335">
        <v>15</v>
      </c>
      <c r="C716" s="335" t="s">
        <v>1647</v>
      </c>
    </row>
    <row r="717" spans="1:3" x14ac:dyDescent="0.35">
      <c r="A717" s="335" t="s">
        <v>1648</v>
      </c>
      <c r="B717" s="335">
        <v>15</v>
      </c>
      <c r="C717" s="335" t="s">
        <v>1649</v>
      </c>
    </row>
    <row r="718" spans="1:3" x14ac:dyDescent="0.35">
      <c r="A718" s="335" t="s">
        <v>1650</v>
      </c>
      <c r="B718" s="335">
        <v>8</v>
      </c>
      <c r="C718" s="335" t="s">
        <v>1651</v>
      </c>
    </row>
    <row r="719" spans="1:3" x14ac:dyDescent="0.35">
      <c r="A719" s="335" t="s">
        <v>1652</v>
      </c>
      <c r="B719" s="335">
        <v>15</v>
      </c>
      <c r="C719" s="335" t="s">
        <v>1653</v>
      </c>
    </row>
    <row r="720" spans="1:3" x14ac:dyDescent="0.35">
      <c r="A720" s="335" t="s">
        <v>1654</v>
      </c>
      <c r="B720" s="335">
        <v>10</v>
      </c>
      <c r="C720" s="335" t="s">
        <v>1655</v>
      </c>
    </row>
    <row r="721" spans="1:3" x14ac:dyDescent="0.35">
      <c r="A721" s="335" t="s">
        <v>1656</v>
      </c>
      <c r="B721" s="335">
        <v>15</v>
      </c>
      <c r="C721" s="335" t="s">
        <v>1657</v>
      </c>
    </row>
    <row r="722" spans="1:3" x14ac:dyDescent="0.35">
      <c r="A722" s="335" t="s">
        <v>1658</v>
      </c>
      <c r="B722" s="335">
        <v>15</v>
      </c>
      <c r="C722" s="335" t="s">
        <v>1659</v>
      </c>
    </row>
    <row r="723" spans="1:3" x14ac:dyDescent="0.35">
      <c r="A723" s="335" t="s">
        <v>1660</v>
      </c>
      <c r="B723" s="335">
        <v>8</v>
      </c>
      <c r="C723" s="335" t="s">
        <v>1661</v>
      </c>
    </row>
    <row r="724" spans="1:3" x14ac:dyDescent="0.35">
      <c r="A724" s="335" t="s">
        <v>1662</v>
      </c>
      <c r="B724" s="335">
        <v>8</v>
      </c>
      <c r="C724" s="335" t="s">
        <v>1663</v>
      </c>
    </row>
    <row r="725" spans="1:3" x14ac:dyDescent="0.35">
      <c r="A725" s="335" t="s">
        <v>1664</v>
      </c>
      <c r="B725" s="335">
        <v>5</v>
      </c>
      <c r="C725" s="335" t="s">
        <v>1665</v>
      </c>
    </row>
    <row r="726" spans="1:3" x14ac:dyDescent="0.35">
      <c r="A726" s="335" t="s">
        <v>1666</v>
      </c>
      <c r="B726" s="335">
        <v>5</v>
      </c>
      <c r="C726" s="335" t="s">
        <v>1667</v>
      </c>
    </row>
    <row r="727" spans="1:3" x14ac:dyDescent="0.35">
      <c r="A727" s="335" t="s">
        <v>1668</v>
      </c>
      <c r="B727" s="335">
        <v>5</v>
      </c>
      <c r="C727" s="335" t="s">
        <v>1669</v>
      </c>
    </row>
    <row r="728" spans="1:3" x14ac:dyDescent="0.35">
      <c r="A728" s="335" t="s">
        <v>1670</v>
      </c>
      <c r="B728" s="335">
        <v>8</v>
      </c>
      <c r="C728" s="335" t="s">
        <v>1671</v>
      </c>
    </row>
    <row r="729" spans="1:3" x14ac:dyDescent="0.35">
      <c r="A729" s="335" t="s">
        <v>1672</v>
      </c>
      <c r="B729" s="335">
        <v>10</v>
      </c>
      <c r="C729" s="335" t="s">
        <v>1673</v>
      </c>
    </row>
    <row r="730" spans="1:3" x14ac:dyDescent="0.35">
      <c r="A730" s="335" t="s">
        <v>1674</v>
      </c>
      <c r="B730" s="335">
        <v>5</v>
      </c>
      <c r="C730" s="335" t="s">
        <v>1675</v>
      </c>
    </row>
    <row r="731" spans="1:3" x14ac:dyDescent="0.35">
      <c r="A731" s="335" t="s">
        <v>1676</v>
      </c>
      <c r="B731" s="335">
        <v>5</v>
      </c>
      <c r="C731" s="335" t="s">
        <v>1677</v>
      </c>
    </row>
    <row r="732" spans="1:3" x14ac:dyDescent="0.35">
      <c r="A732" s="335" t="s">
        <v>1678</v>
      </c>
      <c r="B732" s="335">
        <v>5</v>
      </c>
      <c r="C732" s="335" t="s">
        <v>1679</v>
      </c>
    </row>
    <row r="733" spans="1:3" x14ac:dyDescent="0.35">
      <c r="A733" s="335" t="s">
        <v>1680</v>
      </c>
      <c r="B733" s="335">
        <v>5</v>
      </c>
      <c r="C733" s="335" t="s">
        <v>1681</v>
      </c>
    </row>
    <row r="734" spans="1:3" x14ac:dyDescent="0.35">
      <c r="A734" s="335" t="s">
        <v>1682</v>
      </c>
      <c r="B734" s="335">
        <v>10</v>
      </c>
      <c r="C734" s="335" t="s">
        <v>1683</v>
      </c>
    </row>
    <row r="735" spans="1:3" x14ac:dyDescent="0.35">
      <c r="A735" s="335" t="s">
        <v>1684</v>
      </c>
      <c r="B735" s="335">
        <v>3</v>
      </c>
      <c r="C735" s="335" t="s">
        <v>1685</v>
      </c>
    </row>
    <row r="736" spans="1:3" x14ac:dyDescent="0.35">
      <c r="A736" s="335" t="s">
        <v>1686</v>
      </c>
      <c r="B736" s="335">
        <v>5</v>
      </c>
      <c r="C736" s="335" t="s">
        <v>1687</v>
      </c>
    </row>
    <row r="737" spans="1:3" x14ac:dyDescent="0.35">
      <c r="A737" s="335" t="s">
        <v>1688</v>
      </c>
      <c r="B737" s="335">
        <v>5</v>
      </c>
      <c r="C737" s="335" t="s">
        <v>1689</v>
      </c>
    </row>
    <row r="738" spans="1:3" x14ac:dyDescent="0.35">
      <c r="A738" s="335" t="s">
        <v>1690</v>
      </c>
      <c r="B738" s="335">
        <v>5</v>
      </c>
      <c r="C738" s="335" t="s">
        <v>1691</v>
      </c>
    </row>
    <row r="739" spans="1:3" x14ac:dyDescent="0.35">
      <c r="A739" s="335" t="s">
        <v>1692</v>
      </c>
      <c r="B739" s="335">
        <v>5</v>
      </c>
      <c r="C739" s="335" t="s">
        <v>1693</v>
      </c>
    </row>
    <row r="740" spans="1:3" x14ac:dyDescent="0.35">
      <c r="A740" s="335" t="s">
        <v>1694</v>
      </c>
      <c r="B740" s="335">
        <v>5</v>
      </c>
      <c r="C740" s="335" t="s">
        <v>1695</v>
      </c>
    </row>
    <row r="741" spans="1:3" x14ac:dyDescent="0.35">
      <c r="A741" s="335" t="s">
        <v>1696</v>
      </c>
      <c r="B741" s="335">
        <v>5</v>
      </c>
      <c r="C741" s="335" t="s">
        <v>1697</v>
      </c>
    </row>
    <row r="742" spans="1:3" x14ac:dyDescent="0.35">
      <c r="A742" s="335" t="s">
        <v>1698</v>
      </c>
      <c r="B742" s="335">
        <v>5</v>
      </c>
      <c r="C742" s="335" t="s">
        <v>1699</v>
      </c>
    </row>
    <row r="743" spans="1:3" x14ac:dyDescent="0.35">
      <c r="A743" s="335" t="s">
        <v>1700</v>
      </c>
      <c r="B743" s="335">
        <v>5</v>
      </c>
      <c r="C743" s="335" t="s">
        <v>1701</v>
      </c>
    </row>
    <row r="744" spans="1:3" x14ac:dyDescent="0.35">
      <c r="A744" s="335" t="s">
        <v>1702</v>
      </c>
      <c r="B744" s="335">
        <v>5</v>
      </c>
      <c r="C744" s="335" t="s">
        <v>1703</v>
      </c>
    </row>
    <row r="745" spans="1:3" x14ac:dyDescent="0.35">
      <c r="A745" s="335" t="s">
        <v>1704</v>
      </c>
      <c r="B745" s="335">
        <v>3</v>
      </c>
      <c r="C745" s="335" t="s">
        <v>1705</v>
      </c>
    </row>
    <row r="746" spans="1:3" x14ac:dyDescent="0.35">
      <c r="A746" s="335" t="s">
        <v>1706</v>
      </c>
      <c r="B746" s="335">
        <v>5</v>
      </c>
      <c r="C746" s="335" t="s">
        <v>1707</v>
      </c>
    </row>
    <row r="747" spans="1:3" x14ac:dyDescent="0.35">
      <c r="A747" s="335" t="s">
        <v>1708</v>
      </c>
      <c r="B747" s="335">
        <v>8</v>
      </c>
      <c r="C747" s="335" t="s">
        <v>1709</v>
      </c>
    </row>
    <row r="748" spans="1:3" x14ac:dyDescent="0.35">
      <c r="A748" s="335" t="s">
        <v>1710</v>
      </c>
      <c r="B748" s="335">
        <v>5</v>
      </c>
      <c r="C748" s="335" t="s">
        <v>1711</v>
      </c>
    </row>
    <row r="749" spans="1:3" x14ac:dyDescent="0.35">
      <c r="A749" s="335" t="s">
        <v>1712</v>
      </c>
      <c r="B749" s="335">
        <v>3</v>
      </c>
      <c r="C749" s="335" t="s">
        <v>1713</v>
      </c>
    </row>
    <row r="750" spans="1:3" x14ac:dyDescent="0.35">
      <c r="A750" s="335" t="s">
        <v>1714</v>
      </c>
      <c r="B750" s="335">
        <v>5</v>
      </c>
      <c r="C750" s="335" t="s">
        <v>1715</v>
      </c>
    </row>
    <row r="751" spans="1:3" x14ac:dyDescent="0.35">
      <c r="A751" s="335" t="s">
        <v>1716</v>
      </c>
      <c r="B751" s="335">
        <v>9</v>
      </c>
      <c r="C751" s="335" t="s">
        <v>1717</v>
      </c>
    </row>
    <row r="752" spans="1:3" x14ac:dyDescent="0.35">
      <c r="A752" s="335" t="s">
        <v>1718</v>
      </c>
      <c r="B752" s="335">
        <v>5</v>
      </c>
      <c r="C752" s="335" t="s">
        <v>1719</v>
      </c>
    </row>
    <row r="753" spans="1:3" x14ac:dyDescent="0.35">
      <c r="A753" s="335" t="s">
        <v>1720</v>
      </c>
      <c r="B753" s="335">
        <v>5</v>
      </c>
      <c r="C753" s="335" t="s">
        <v>1721</v>
      </c>
    </row>
    <row r="754" spans="1:3" x14ac:dyDescent="0.35">
      <c r="A754" s="335" t="s">
        <v>1722</v>
      </c>
      <c r="B754" s="335">
        <v>9</v>
      </c>
      <c r="C754" s="335" t="s">
        <v>1723</v>
      </c>
    </row>
    <row r="755" spans="1:3" x14ac:dyDescent="0.35">
      <c r="A755" s="335" t="s">
        <v>1724</v>
      </c>
      <c r="B755" s="335">
        <v>10</v>
      </c>
      <c r="C755" s="335" t="s">
        <v>1725</v>
      </c>
    </row>
    <row r="756" spans="1:3" x14ac:dyDescent="0.35">
      <c r="A756" s="335" t="s">
        <v>1726</v>
      </c>
      <c r="B756" s="335">
        <v>10</v>
      </c>
      <c r="C756" s="335" t="s">
        <v>1727</v>
      </c>
    </row>
    <row r="757" spans="1:3" x14ac:dyDescent="0.35">
      <c r="A757" s="335" t="s">
        <v>1728</v>
      </c>
      <c r="B757" s="335">
        <v>5</v>
      </c>
      <c r="C757" s="335" t="s">
        <v>1729</v>
      </c>
    </row>
    <row r="758" spans="1:3" x14ac:dyDescent="0.35">
      <c r="A758" s="335" t="s">
        <v>1730</v>
      </c>
      <c r="B758" s="335">
        <v>3</v>
      </c>
      <c r="C758" s="335" t="s">
        <v>1731</v>
      </c>
    </row>
    <row r="759" spans="1:3" x14ac:dyDescent="0.35">
      <c r="A759" s="335" t="s">
        <v>1732</v>
      </c>
      <c r="B759" s="335">
        <v>5</v>
      </c>
      <c r="C759" s="335" t="s">
        <v>1733</v>
      </c>
    </row>
    <row r="760" spans="1:3" x14ac:dyDescent="0.35">
      <c r="A760" s="335" t="s">
        <v>1734</v>
      </c>
      <c r="B760" s="335">
        <v>5</v>
      </c>
      <c r="C760" s="335" t="s">
        <v>1735</v>
      </c>
    </row>
    <row r="761" spans="1:3" x14ac:dyDescent="0.35">
      <c r="A761" s="335" t="s">
        <v>1736</v>
      </c>
      <c r="B761" s="335">
        <v>10</v>
      </c>
      <c r="C761" s="335" t="s">
        <v>1737</v>
      </c>
    </row>
    <row r="762" spans="1:3" x14ac:dyDescent="0.35">
      <c r="A762" s="335" t="s">
        <v>1738</v>
      </c>
      <c r="B762" s="335">
        <v>10</v>
      </c>
      <c r="C762" s="335" t="s">
        <v>1739</v>
      </c>
    </row>
    <row r="763" spans="1:3" x14ac:dyDescent="0.35">
      <c r="A763" s="335" t="s">
        <v>1740</v>
      </c>
      <c r="B763" s="335">
        <v>5</v>
      </c>
      <c r="C763" s="335" t="s">
        <v>1741</v>
      </c>
    </row>
    <row r="764" spans="1:3" x14ac:dyDescent="0.35">
      <c r="A764" s="335" t="s">
        <v>1742</v>
      </c>
      <c r="B764" s="335">
        <v>10</v>
      </c>
      <c r="C764" s="335" t="s">
        <v>1743</v>
      </c>
    </row>
    <row r="765" spans="1:3" x14ac:dyDescent="0.35">
      <c r="A765" s="335" t="s">
        <v>1744</v>
      </c>
      <c r="B765" s="335">
        <v>5</v>
      </c>
      <c r="C765" s="335" t="s">
        <v>1745</v>
      </c>
    </row>
    <row r="766" spans="1:3" x14ac:dyDescent="0.35">
      <c r="A766" s="335" t="s">
        <v>1746</v>
      </c>
      <c r="B766" s="335">
        <v>5</v>
      </c>
      <c r="C766" s="335" t="s">
        <v>1747</v>
      </c>
    </row>
    <row r="767" spans="1:3" x14ac:dyDescent="0.35">
      <c r="A767" s="335" t="s">
        <v>1748</v>
      </c>
      <c r="B767" s="335">
        <v>5</v>
      </c>
      <c r="C767" s="335" t="s">
        <v>1749</v>
      </c>
    </row>
    <row r="768" spans="1:3" x14ac:dyDescent="0.35">
      <c r="A768" s="335" t="s">
        <v>1750</v>
      </c>
      <c r="B768" s="335">
        <v>3</v>
      </c>
      <c r="C768" s="335" t="s">
        <v>1751</v>
      </c>
    </row>
    <row r="769" spans="1:3" x14ac:dyDescent="0.35">
      <c r="A769" s="335" t="s">
        <v>1752</v>
      </c>
      <c r="B769" s="335">
        <v>10</v>
      </c>
      <c r="C769" s="335" t="s">
        <v>1753</v>
      </c>
    </row>
    <row r="770" spans="1:3" x14ac:dyDescent="0.35">
      <c r="A770" s="335" t="s">
        <v>1754</v>
      </c>
      <c r="B770" s="335">
        <v>5</v>
      </c>
      <c r="C770" s="335" t="s">
        <v>1755</v>
      </c>
    </row>
    <row r="771" spans="1:3" x14ac:dyDescent="0.35">
      <c r="A771" s="335" t="s">
        <v>1756</v>
      </c>
      <c r="B771" s="335">
        <v>10</v>
      </c>
      <c r="C771" s="335" t="s">
        <v>1757</v>
      </c>
    </row>
    <row r="772" spans="1:3" x14ac:dyDescent="0.35">
      <c r="A772" s="335" t="s">
        <v>1758</v>
      </c>
      <c r="B772" s="335">
        <v>10</v>
      </c>
      <c r="C772" s="335" t="s">
        <v>1759</v>
      </c>
    </row>
    <row r="773" spans="1:3" x14ac:dyDescent="0.35">
      <c r="A773" s="335" t="s">
        <v>1760</v>
      </c>
      <c r="B773" s="335">
        <v>10</v>
      </c>
      <c r="C773" s="335" t="s">
        <v>1761</v>
      </c>
    </row>
    <row r="774" spans="1:3" x14ac:dyDescent="0.35">
      <c r="A774" s="335" t="s">
        <v>1762</v>
      </c>
      <c r="B774" s="335">
        <v>10</v>
      </c>
      <c r="C774" s="335" t="s">
        <v>1763</v>
      </c>
    </row>
    <row r="775" spans="1:3" x14ac:dyDescent="0.35">
      <c r="A775" s="335" t="s">
        <v>1764</v>
      </c>
      <c r="B775" s="335">
        <v>10</v>
      </c>
      <c r="C775" s="335" t="s">
        <v>1765</v>
      </c>
    </row>
    <row r="776" spans="1:3" x14ac:dyDescent="0.35">
      <c r="A776" s="335" t="s">
        <v>1766</v>
      </c>
      <c r="B776" s="335">
        <v>8</v>
      </c>
      <c r="C776" s="335" t="s">
        <v>1767</v>
      </c>
    </row>
    <row r="777" spans="1:3" x14ac:dyDescent="0.35">
      <c r="A777" s="335" t="s">
        <v>1768</v>
      </c>
      <c r="B777" s="335">
        <v>5</v>
      </c>
      <c r="C777" s="335" t="s">
        <v>1769</v>
      </c>
    </row>
    <row r="778" spans="1:3" x14ac:dyDescent="0.35">
      <c r="A778" s="335" t="s">
        <v>1770</v>
      </c>
      <c r="B778" s="335">
        <v>8</v>
      </c>
      <c r="C778" s="335" t="s">
        <v>1771</v>
      </c>
    </row>
    <row r="779" spans="1:3" x14ac:dyDescent="0.35">
      <c r="A779" s="335" t="s">
        <v>1772</v>
      </c>
      <c r="B779" s="335">
        <v>5</v>
      </c>
      <c r="C779" s="335" t="s">
        <v>1773</v>
      </c>
    </row>
    <row r="780" spans="1:3" x14ac:dyDescent="0.35">
      <c r="A780" s="335" t="s">
        <v>1774</v>
      </c>
      <c r="B780" s="335">
        <v>5</v>
      </c>
      <c r="C780" s="335" t="s">
        <v>1775</v>
      </c>
    </row>
    <row r="781" spans="1:3" x14ac:dyDescent="0.35">
      <c r="A781" s="335" t="s">
        <v>1776</v>
      </c>
      <c r="B781" s="335">
        <v>8</v>
      </c>
      <c r="C781" s="335" t="s">
        <v>1777</v>
      </c>
    </row>
    <row r="782" spans="1:3" x14ac:dyDescent="0.35">
      <c r="A782" s="335" t="s">
        <v>1778</v>
      </c>
      <c r="B782" s="335">
        <v>5</v>
      </c>
      <c r="C782" s="335" t="s">
        <v>1779</v>
      </c>
    </row>
    <row r="783" spans="1:3" x14ac:dyDescent="0.35">
      <c r="A783" s="335" t="s">
        <v>1780</v>
      </c>
      <c r="B783" s="335">
        <v>5</v>
      </c>
      <c r="C783" s="335" t="s">
        <v>1781</v>
      </c>
    </row>
    <row r="784" spans="1:3" x14ac:dyDescent="0.35">
      <c r="A784" s="335" t="s">
        <v>1782</v>
      </c>
      <c r="B784" s="335">
        <v>10</v>
      </c>
      <c r="C784" s="335" t="s">
        <v>1783</v>
      </c>
    </row>
    <row r="785" spans="1:3" x14ac:dyDescent="0.35">
      <c r="A785" s="335" t="s">
        <v>1784</v>
      </c>
      <c r="B785" s="335">
        <v>5</v>
      </c>
      <c r="C785" s="335" t="s">
        <v>1785</v>
      </c>
    </row>
    <row r="786" spans="1:3" x14ac:dyDescent="0.35">
      <c r="A786" s="335" t="s">
        <v>1786</v>
      </c>
      <c r="B786" s="335">
        <v>5</v>
      </c>
      <c r="C786" s="335" t="s">
        <v>1787</v>
      </c>
    </row>
    <row r="787" spans="1:3" x14ac:dyDescent="0.35">
      <c r="A787" s="335" t="s">
        <v>1788</v>
      </c>
      <c r="B787" s="335">
        <v>5</v>
      </c>
      <c r="C787" s="335" t="s">
        <v>1789</v>
      </c>
    </row>
    <row r="788" spans="1:3" x14ac:dyDescent="0.35">
      <c r="A788" s="335" t="s">
        <v>1790</v>
      </c>
      <c r="B788" s="335">
        <v>7</v>
      </c>
      <c r="C788" s="335" t="s">
        <v>1791</v>
      </c>
    </row>
    <row r="789" spans="1:3" x14ac:dyDescent="0.35">
      <c r="A789" s="335" t="s">
        <v>1792</v>
      </c>
      <c r="B789" s="335">
        <v>10</v>
      </c>
      <c r="C789" s="335" t="s">
        <v>1793</v>
      </c>
    </row>
    <row r="790" spans="1:3" x14ac:dyDescent="0.35">
      <c r="A790" s="335" t="s">
        <v>1794</v>
      </c>
      <c r="B790" s="335">
        <v>10</v>
      </c>
      <c r="C790" s="335" t="s">
        <v>1795</v>
      </c>
    </row>
    <row r="791" spans="1:3" x14ac:dyDescent="0.35">
      <c r="A791" s="335" t="s">
        <v>1796</v>
      </c>
      <c r="B791" s="335">
        <v>10</v>
      </c>
      <c r="C791" s="335" t="s">
        <v>1797</v>
      </c>
    </row>
    <row r="792" spans="1:3" x14ac:dyDescent="0.35">
      <c r="A792" s="335" t="s">
        <v>1798</v>
      </c>
      <c r="B792" s="335">
        <v>10</v>
      </c>
      <c r="C792" s="335" t="s">
        <v>1799</v>
      </c>
    </row>
    <row r="793" spans="1:3" x14ac:dyDescent="0.35">
      <c r="A793" s="335" t="s">
        <v>1800</v>
      </c>
      <c r="B793" s="335">
        <v>10</v>
      </c>
      <c r="C793" s="335" t="s">
        <v>1801</v>
      </c>
    </row>
    <row r="794" spans="1:3" x14ac:dyDescent="0.35">
      <c r="A794" s="335" t="s">
        <v>1802</v>
      </c>
      <c r="B794" s="335">
        <v>8</v>
      </c>
      <c r="C794" s="335" t="s">
        <v>1803</v>
      </c>
    </row>
    <row r="795" spans="1:3" x14ac:dyDescent="0.35">
      <c r="A795" s="335" t="s">
        <v>1804</v>
      </c>
      <c r="B795" s="335">
        <v>10</v>
      </c>
      <c r="C795" s="335" t="s">
        <v>1805</v>
      </c>
    </row>
    <row r="796" spans="1:3" x14ac:dyDescent="0.35">
      <c r="A796" s="335" t="s">
        <v>1806</v>
      </c>
      <c r="B796" s="335">
        <v>10</v>
      </c>
      <c r="C796" s="335" t="s">
        <v>1807</v>
      </c>
    </row>
    <row r="797" spans="1:3" x14ac:dyDescent="0.35">
      <c r="A797" s="335" t="s">
        <v>1808</v>
      </c>
      <c r="B797" s="335">
        <v>10</v>
      </c>
      <c r="C797" s="335" t="s">
        <v>1809</v>
      </c>
    </row>
    <row r="798" spans="1:3" x14ac:dyDescent="0.35">
      <c r="A798" s="335" t="s">
        <v>1810</v>
      </c>
      <c r="B798" s="335">
        <v>10</v>
      </c>
      <c r="C798" s="335" t="s">
        <v>1811</v>
      </c>
    </row>
    <row r="799" spans="1:3" x14ac:dyDescent="0.35">
      <c r="A799" s="335" t="s">
        <v>1812</v>
      </c>
      <c r="B799" s="335">
        <v>10</v>
      </c>
      <c r="C799" s="335" t="s">
        <v>1813</v>
      </c>
    </row>
    <row r="800" spans="1:3" x14ac:dyDescent="0.35">
      <c r="A800" s="335" t="s">
        <v>1814</v>
      </c>
      <c r="B800" s="335">
        <v>10</v>
      </c>
      <c r="C800" s="335" t="s">
        <v>1815</v>
      </c>
    </row>
    <row r="801" spans="1:3" x14ac:dyDescent="0.35">
      <c r="A801" s="335" t="s">
        <v>1816</v>
      </c>
      <c r="B801" s="335">
        <v>15</v>
      </c>
      <c r="C801" s="335" t="s">
        <v>1817</v>
      </c>
    </row>
    <row r="802" spans="1:3" x14ac:dyDescent="0.35">
      <c r="A802" s="335" t="s">
        <v>1818</v>
      </c>
      <c r="B802" s="335">
        <v>5</v>
      </c>
      <c r="C802" s="335" t="s">
        <v>1819</v>
      </c>
    </row>
    <row r="803" spans="1:3" x14ac:dyDescent="0.35">
      <c r="A803" s="335" t="s">
        <v>1820</v>
      </c>
      <c r="B803" s="335">
        <v>10</v>
      </c>
      <c r="C803" s="335" t="s">
        <v>1821</v>
      </c>
    </row>
    <row r="804" spans="1:3" x14ac:dyDescent="0.35">
      <c r="A804" s="335" t="s">
        <v>1822</v>
      </c>
      <c r="B804" s="335">
        <v>8</v>
      </c>
      <c r="C804" s="335" t="s">
        <v>1823</v>
      </c>
    </row>
    <row r="805" spans="1:3" x14ac:dyDescent="0.35">
      <c r="A805" s="335" t="s">
        <v>1824</v>
      </c>
      <c r="B805" s="335">
        <v>10</v>
      </c>
      <c r="C805" s="335" t="s">
        <v>1825</v>
      </c>
    </row>
    <row r="806" spans="1:3" x14ac:dyDescent="0.35">
      <c r="A806" s="335" t="s">
        <v>1826</v>
      </c>
      <c r="B806" s="335">
        <v>7</v>
      </c>
      <c r="C806" s="335" t="s">
        <v>1827</v>
      </c>
    </row>
    <row r="807" spans="1:3" x14ac:dyDescent="0.35">
      <c r="A807" s="335" t="s">
        <v>1828</v>
      </c>
      <c r="B807" s="335">
        <v>10</v>
      </c>
      <c r="C807" s="335" t="s">
        <v>1829</v>
      </c>
    </row>
    <row r="808" spans="1:3" x14ac:dyDescent="0.35">
      <c r="A808" s="335" t="s">
        <v>1830</v>
      </c>
      <c r="B808" s="335">
        <v>10</v>
      </c>
      <c r="C808" s="335" t="s">
        <v>1831</v>
      </c>
    </row>
    <row r="809" spans="1:3" x14ac:dyDescent="0.35">
      <c r="A809" s="335" t="s">
        <v>1832</v>
      </c>
      <c r="B809" s="335">
        <v>5</v>
      </c>
      <c r="C809" s="335" t="s">
        <v>1833</v>
      </c>
    </row>
    <row r="810" spans="1:3" x14ac:dyDescent="0.35">
      <c r="A810" s="335" t="s">
        <v>1834</v>
      </c>
      <c r="B810" s="335">
        <v>8</v>
      </c>
      <c r="C810" s="335" t="s">
        <v>1835</v>
      </c>
    </row>
    <row r="811" spans="1:3" x14ac:dyDescent="0.35">
      <c r="A811" s="335" t="s">
        <v>1836</v>
      </c>
      <c r="B811" s="335">
        <v>15</v>
      </c>
      <c r="C811" s="335" t="s">
        <v>1837</v>
      </c>
    </row>
    <row r="812" spans="1:3" x14ac:dyDescent="0.35">
      <c r="A812" s="335" t="s">
        <v>1838</v>
      </c>
      <c r="B812" s="335">
        <v>15</v>
      </c>
      <c r="C812" s="335" t="s">
        <v>1839</v>
      </c>
    </row>
    <row r="813" spans="1:3" x14ac:dyDescent="0.35">
      <c r="A813" s="335" t="s">
        <v>1840</v>
      </c>
      <c r="B813" s="335">
        <v>7</v>
      </c>
      <c r="C813" s="335" t="s">
        <v>1841</v>
      </c>
    </row>
    <row r="814" spans="1:3" x14ac:dyDescent="0.35">
      <c r="A814" s="335" t="s">
        <v>1842</v>
      </c>
      <c r="B814" s="335">
        <v>8</v>
      </c>
      <c r="C814" s="335" t="s">
        <v>1843</v>
      </c>
    </row>
    <row r="815" spans="1:3" x14ac:dyDescent="0.35">
      <c r="A815" s="335" t="s">
        <v>1844</v>
      </c>
      <c r="B815" s="335">
        <v>20</v>
      </c>
      <c r="C815" s="335" t="s">
        <v>1845</v>
      </c>
    </row>
    <row r="816" spans="1:3" x14ac:dyDescent="0.35">
      <c r="A816" s="335" t="s">
        <v>1846</v>
      </c>
      <c r="B816" s="335">
        <v>5</v>
      </c>
      <c r="C816" s="335" t="s">
        <v>1847</v>
      </c>
    </row>
    <row r="817" spans="1:3" x14ac:dyDescent="0.35">
      <c r="A817" s="335" t="s">
        <v>1848</v>
      </c>
      <c r="B817" s="335">
        <v>5</v>
      </c>
      <c r="C817" s="335" t="s">
        <v>1849</v>
      </c>
    </row>
    <row r="818" spans="1:3" x14ac:dyDescent="0.35">
      <c r="A818" s="335" t="s">
        <v>1850</v>
      </c>
      <c r="B818" s="335">
        <v>3</v>
      </c>
      <c r="C818" s="335" t="s">
        <v>1851</v>
      </c>
    </row>
    <row r="819" spans="1:3" x14ac:dyDescent="0.35">
      <c r="A819" s="335" t="s">
        <v>1852</v>
      </c>
      <c r="B819" s="335">
        <v>10</v>
      </c>
      <c r="C819" s="335" t="s">
        <v>1853</v>
      </c>
    </row>
    <row r="820" spans="1:3" x14ac:dyDescent="0.35">
      <c r="A820" s="335" t="s">
        <v>1854</v>
      </c>
      <c r="B820" s="335">
        <v>5</v>
      </c>
      <c r="C820" s="335" t="s">
        <v>1855</v>
      </c>
    </row>
    <row r="821" spans="1:3" x14ac:dyDescent="0.35">
      <c r="A821" s="335" t="s">
        <v>1856</v>
      </c>
      <c r="B821" s="335">
        <v>10</v>
      </c>
      <c r="C821" s="335" t="s">
        <v>1857</v>
      </c>
    </row>
    <row r="822" spans="1:3" x14ac:dyDescent="0.35">
      <c r="A822" s="335" t="s">
        <v>1858</v>
      </c>
      <c r="B822" s="335">
        <v>5</v>
      </c>
      <c r="C822" s="335" t="s">
        <v>1859</v>
      </c>
    </row>
    <row r="823" spans="1:3" x14ac:dyDescent="0.35">
      <c r="A823" s="335" t="s">
        <v>1860</v>
      </c>
      <c r="B823" s="335">
        <v>5</v>
      </c>
      <c r="C823" s="335" t="s">
        <v>1861</v>
      </c>
    </row>
    <row r="824" spans="1:3" x14ac:dyDescent="0.35">
      <c r="A824" s="335" t="s">
        <v>1862</v>
      </c>
      <c r="B824" s="335">
        <v>10</v>
      </c>
      <c r="C824" s="335" t="s">
        <v>1863</v>
      </c>
    </row>
    <row r="825" spans="1:3" x14ac:dyDescent="0.35">
      <c r="A825" s="335" t="s">
        <v>1864</v>
      </c>
      <c r="B825" s="335">
        <v>5</v>
      </c>
      <c r="C825" s="335" t="s">
        <v>1865</v>
      </c>
    </row>
    <row r="826" spans="1:3" x14ac:dyDescent="0.35">
      <c r="A826" s="335" t="s">
        <v>1866</v>
      </c>
      <c r="B826" s="335">
        <v>10</v>
      </c>
      <c r="C826" s="335" t="s">
        <v>1867</v>
      </c>
    </row>
    <row r="827" spans="1:3" x14ac:dyDescent="0.35">
      <c r="A827" s="335" t="s">
        <v>1868</v>
      </c>
      <c r="B827" s="335">
        <v>8</v>
      </c>
      <c r="C827" s="335" t="s">
        <v>1869</v>
      </c>
    </row>
    <row r="828" spans="1:3" x14ac:dyDescent="0.35">
      <c r="A828" s="335" t="s">
        <v>1870</v>
      </c>
      <c r="B828" s="335">
        <v>10</v>
      </c>
      <c r="C828" s="335" t="s">
        <v>1871</v>
      </c>
    </row>
    <row r="829" spans="1:3" x14ac:dyDescent="0.35">
      <c r="A829" s="335" t="s">
        <v>1872</v>
      </c>
      <c r="B829" s="335">
        <v>6</v>
      </c>
      <c r="C829" s="335" t="s">
        <v>1873</v>
      </c>
    </row>
    <row r="830" spans="1:3" x14ac:dyDescent="0.35">
      <c r="A830" s="335" t="s">
        <v>1874</v>
      </c>
      <c r="B830" s="335">
        <v>4</v>
      </c>
      <c r="C830" s="335" t="s">
        <v>1875</v>
      </c>
    </row>
    <row r="831" spans="1:3" x14ac:dyDescent="0.35">
      <c r="A831" s="335" t="s">
        <v>1876</v>
      </c>
      <c r="B831" s="335">
        <v>10</v>
      </c>
      <c r="C831" s="335" t="s">
        <v>1877</v>
      </c>
    </row>
    <row r="832" spans="1:3" x14ac:dyDescent="0.35">
      <c r="A832" s="335" t="s">
        <v>1878</v>
      </c>
      <c r="B832" s="335">
        <v>5</v>
      </c>
      <c r="C832" s="335" t="s">
        <v>1879</v>
      </c>
    </row>
    <row r="833" spans="1:3" x14ac:dyDescent="0.35">
      <c r="A833" s="335" t="s">
        <v>1880</v>
      </c>
      <c r="B833" s="335">
        <v>10</v>
      </c>
      <c r="C833" s="335" t="s">
        <v>1881</v>
      </c>
    </row>
    <row r="834" spans="1:3" x14ac:dyDescent="0.35">
      <c r="A834" s="335" t="s">
        <v>1882</v>
      </c>
      <c r="B834" s="335">
        <v>10</v>
      </c>
      <c r="C834" s="335" t="s">
        <v>1883</v>
      </c>
    </row>
    <row r="835" spans="1:3" x14ac:dyDescent="0.35">
      <c r="A835" s="335" t="s">
        <v>1884</v>
      </c>
      <c r="B835" s="335">
        <v>8</v>
      </c>
      <c r="C835" s="335" t="s">
        <v>1885</v>
      </c>
    </row>
    <row r="836" spans="1:3" x14ac:dyDescent="0.35">
      <c r="A836" s="335" t="s">
        <v>1886</v>
      </c>
      <c r="B836" s="335">
        <v>5</v>
      </c>
      <c r="C836" s="335" t="s">
        <v>1887</v>
      </c>
    </row>
    <row r="837" spans="1:3" x14ac:dyDescent="0.35">
      <c r="A837" s="335" t="s">
        <v>1888</v>
      </c>
      <c r="B837" s="335">
        <v>5</v>
      </c>
      <c r="C837" s="335" t="s">
        <v>1889</v>
      </c>
    </row>
    <row r="838" spans="1:3" x14ac:dyDescent="0.35">
      <c r="A838" s="335" t="s">
        <v>1890</v>
      </c>
      <c r="B838" s="335">
        <v>5</v>
      </c>
      <c r="C838" s="335" t="s">
        <v>1891</v>
      </c>
    </row>
    <row r="839" spans="1:3" x14ac:dyDescent="0.35">
      <c r="A839" s="335" t="s">
        <v>1892</v>
      </c>
      <c r="B839" s="335">
        <v>5</v>
      </c>
      <c r="C839" s="335" t="s">
        <v>1893</v>
      </c>
    </row>
    <row r="840" spans="1:3" x14ac:dyDescent="0.35">
      <c r="A840" s="335" t="s">
        <v>1894</v>
      </c>
      <c r="B840" s="335">
        <v>5</v>
      </c>
      <c r="C840" s="335" t="s">
        <v>1895</v>
      </c>
    </row>
    <row r="841" spans="1:3" x14ac:dyDescent="0.35">
      <c r="A841" s="335" t="s">
        <v>1896</v>
      </c>
      <c r="B841" s="335">
        <v>10</v>
      </c>
      <c r="C841" s="335" t="s">
        <v>1897</v>
      </c>
    </row>
    <row r="842" spans="1:3" x14ac:dyDescent="0.35">
      <c r="A842" s="335" t="s">
        <v>1898</v>
      </c>
      <c r="B842" s="335">
        <v>7</v>
      </c>
      <c r="C842" s="335" t="s">
        <v>1899</v>
      </c>
    </row>
    <row r="843" spans="1:3" x14ac:dyDescent="0.35">
      <c r="A843" s="335" t="s">
        <v>1900</v>
      </c>
      <c r="B843" s="335">
        <v>5</v>
      </c>
      <c r="C843" s="335" t="s">
        <v>1901</v>
      </c>
    </row>
    <row r="844" spans="1:3" x14ac:dyDescent="0.35">
      <c r="A844" s="335" t="s">
        <v>1902</v>
      </c>
      <c r="B844" s="335">
        <v>5</v>
      </c>
      <c r="C844" s="335" t="s">
        <v>1903</v>
      </c>
    </row>
    <row r="845" spans="1:3" x14ac:dyDescent="0.35">
      <c r="A845" s="335" t="s">
        <v>1904</v>
      </c>
      <c r="B845" s="335">
        <v>5</v>
      </c>
      <c r="C845" s="335" t="s">
        <v>1905</v>
      </c>
    </row>
    <row r="846" spans="1:3" x14ac:dyDescent="0.35">
      <c r="A846" s="335" t="s">
        <v>1906</v>
      </c>
      <c r="B846" s="335">
        <v>5</v>
      </c>
      <c r="C846" s="335" t="s">
        <v>1907</v>
      </c>
    </row>
    <row r="847" spans="1:3" x14ac:dyDescent="0.35">
      <c r="A847" s="335" t="s">
        <v>1908</v>
      </c>
      <c r="B847" s="335">
        <v>5</v>
      </c>
      <c r="C847" s="335" t="s">
        <v>1909</v>
      </c>
    </row>
    <row r="848" spans="1:3" x14ac:dyDescent="0.35">
      <c r="A848" s="335" t="s">
        <v>1910</v>
      </c>
      <c r="B848" s="335">
        <v>5</v>
      </c>
      <c r="C848" s="335" t="s">
        <v>1911</v>
      </c>
    </row>
    <row r="849" spans="1:3" x14ac:dyDescent="0.35">
      <c r="A849" s="335" t="s">
        <v>1912</v>
      </c>
      <c r="B849" s="335">
        <v>5</v>
      </c>
      <c r="C849" s="335" t="s">
        <v>1913</v>
      </c>
    </row>
    <row r="850" spans="1:3" x14ac:dyDescent="0.35">
      <c r="A850" s="335" t="s">
        <v>1914</v>
      </c>
      <c r="B850" s="335">
        <v>5</v>
      </c>
      <c r="C850" s="335" t="s">
        <v>1915</v>
      </c>
    </row>
    <row r="851" spans="1:3" x14ac:dyDescent="0.35">
      <c r="A851" s="335" t="s">
        <v>1916</v>
      </c>
      <c r="B851" s="335">
        <v>10</v>
      </c>
      <c r="C851" s="335" t="s">
        <v>1917</v>
      </c>
    </row>
    <row r="852" spans="1:3" x14ac:dyDescent="0.35">
      <c r="A852" s="335" t="s">
        <v>1918</v>
      </c>
      <c r="B852" s="335">
        <v>5</v>
      </c>
      <c r="C852" s="335" t="s">
        <v>1919</v>
      </c>
    </row>
    <row r="853" spans="1:3" x14ac:dyDescent="0.35">
      <c r="A853" s="335" t="s">
        <v>1920</v>
      </c>
      <c r="B853" s="335">
        <v>10</v>
      </c>
      <c r="C853" s="335" t="s">
        <v>1921</v>
      </c>
    </row>
    <row r="854" spans="1:3" x14ac:dyDescent="0.35">
      <c r="A854" s="335" t="s">
        <v>1922</v>
      </c>
      <c r="B854" s="335">
        <v>0</v>
      </c>
      <c r="C854" s="335" t="s">
        <v>1923</v>
      </c>
    </row>
    <row r="855" spans="1:3" x14ac:dyDescent="0.35">
      <c r="A855" s="335" t="s">
        <v>1924</v>
      </c>
      <c r="B855" s="335">
        <v>10</v>
      </c>
      <c r="C855" s="335" t="s">
        <v>1925</v>
      </c>
    </row>
    <row r="856" spans="1:3" x14ac:dyDescent="0.35">
      <c r="A856" s="335" t="s">
        <v>1926</v>
      </c>
      <c r="B856" s="335">
        <v>10</v>
      </c>
      <c r="C856" s="335" t="s">
        <v>1927</v>
      </c>
    </row>
    <row r="857" spans="1:3" x14ac:dyDescent="0.35">
      <c r="A857" s="335" t="s">
        <v>1928</v>
      </c>
      <c r="B857" s="335">
        <v>10</v>
      </c>
      <c r="C857" s="335" t="s">
        <v>1929</v>
      </c>
    </row>
    <row r="858" spans="1:3" x14ac:dyDescent="0.35">
      <c r="A858" s="335" t="s">
        <v>1930</v>
      </c>
      <c r="B858" s="335">
        <v>15</v>
      </c>
      <c r="C858" s="335" t="s">
        <v>1931</v>
      </c>
    </row>
    <row r="859" spans="1:3" x14ac:dyDescent="0.35">
      <c r="A859" s="335" t="s">
        <v>1932</v>
      </c>
      <c r="B859" s="335">
        <v>20</v>
      </c>
      <c r="C859" s="335" t="s">
        <v>1933</v>
      </c>
    </row>
    <row r="860" spans="1:3" x14ac:dyDescent="0.35">
      <c r="A860" s="335" t="s">
        <v>1934</v>
      </c>
      <c r="B860" s="335">
        <v>10</v>
      </c>
      <c r="C860" s="335" t="s">
        <v>1935</v>
      </c>
    </row>
    <row r="861" spans="1:3" x14ac:dyDescent="0.35">
      <c r="A861" s="335" t="s">
        <v>1936</v>
      </c>
      <c r="B861" s="335">
        <v>20</v>
      </c>
      <c r="C861" s="335" t="s">
        <v>1937</v>
      </c>
    </row>
    <row r="862" spans="1:3" x14ac:dyDescent="0.35">
      <c r="A862" s="335" t="s">
        <v>1938</v>
      </c>
      <c r="B862" s="335">
        <v>15</v>
      </c>
      <c r="C862" s="335" t="s">
        <v>1939</v>
      </c>
    </row>
    <row r="863" spans="1:3" x14ac:dyDescent="0.35">
      <c r="A863" s="335" t="s">
        <v>1940</v>
      </c>
      <c r="B863" s="335">
        <v>15</v>
      </c>
      <c r="C863" s="335" t="s">
        <v>1941</v>
      </c>
    </row>
    <row r="864" spans="1:3" x14ac:dyDescent="0.35">
      <c r="A864" s="335" t="s">
        <v>1942</v>
      </c>
      <c r="B864" s="335">
        <v>10</v>
      </c>
      <c r="C864" s="335" t="s">
        <v>1943</v>
      </c>
    </row>
    <row r="865" spans="1:3" x14ac:dyDescent="0.35">
      <c r="A865" s="335" t="s">
        <v>1944</v>
      </c>
      <c r="B865" s="335">
        <v>6</v>
      </c>
      <c r="C865" s="335" t="s">
        <v>1945</v>
      </c>
    </row>
    <row r="866" spans="1:3" x14ac:dyDescent="0.35">
      <c r="A866" s="335" t="s">
        <v>1946</v>
      </c>
      <c r="B866" s="335">
        <v>10</v>
      </c>
      <c r="C866" s="335" t="s">
        <v>1947</v>
      </c>
    </row>
    <row r="867" spans="1:3" x14ac:dyDescent="0.35">
      <c r="A867" s="335" t="s">
        <v>1948</v>
      </c>
      <c r="B867" s="335">
        <v>15</v>
      </c>
      <c r="C867" s="335" t="s">
        <v>1949</v>
      </c>
    </row>
    <row r="868" spans="1:3" x14ac:dyDescent="0.35">
      <c r="A868" s="335" t="s">
        <v>1950</v>
      </c>
      <c r="B868" s="335">
        <v>5</v>
      </c>
      <c r="C868" s="335" t="s">
        <v>1951</v>
      </c>
    </row>
    <row r="869" spans="1:3" x14ac:dyDescent="0.35">
      <c r="A869" s="335" t="s">
        <v>1952</v>
      </c>
      <c r="B869" s="335">
        <v>10</v>
      </c>
      <c r="C869" s="335" t="s">
        <v>1953</v>
      </c>
    </row>
    <row r="870" spans="1:3" x14ac:dyDescent="0.35">
      <c r="A870" s="335" t="s">
        <v>1954</v>
      </c>
      <c r="B870" s="335">
        <v>10</v>
      </c>
      <c r="C870" s="335" t="s">
        <v>1955</v>
      </c>
    </row>
    <row r="871" spans="1:3" x14ac:dyDescent="0.35">
      <c r="A871" s="335" t="s">
        <v>1956</v>
      </c>
      <c r="B871" s="335">
        <v>8</v>
      </c>
      <c r="C871" s="335" t="s">
        <v>1957</v>
      </c>
    </row>
    <row r="872" spans="1:3" x14ac:dyDescent="0.35">
      <c r="A872" s="335" t="s">
        <v>1958</v>
      </c>
      <c r="B872" s="335">
        <v>5</v>
      </c>
      <c r="C872" s="335" t="s">
        <v>1959</v>
      </c>
    </row>
    <row r="873" spans="1:3" x14ac:dyDescent="0.35">
      <c r="A873" s="335" t="s">
        <v>1960</v>
      </c>
      <c r="B873" s="335">
        <v>10</v>
      </c>
      <c r="C873" s="335" t="s">
        <v>1961</v>
      </c>
    </row>
    <row r="874" spans="1:3" x14ac:dyDescent="0.35">
      <c r="A874" s="335" t="s">
        <v>1962</v>
      </c>
      <c r="B874" s="335">
        <v>5</v>
      </c>
      <c r="C874" s="335" t="s">
        <v>1963</v>
      </c>
    </row>
    <row r="875" spans="1:3" x14ac:dyDescent="0.35">
      <c r="A875" s="335" t="s">
        <v>1964</v>
      </c>
      <c r="B875" s="335">
        <v>6</v>
      </c>
      <c r="C875" s="335" t="s">
        <v>1965</v>
      </c>
    </row>
    <row r="876" spans="1:3" x14ac:dyDescent="0.35">
      <c r="A876" s="335" t="s">
        <v>1966</v>
      </c>
      <c r="B876" s="335">
        <v>5</v>
      </c>
      <c r="C876" s="335" t="s">
        <v>1967</v>
      </c>
    </row>
    <row r="877" spans="1:3" x14ac:dyDescent="0.35">
      <c r="A877" s="335" t="s">
        <v>1968</v>
      </c>
      <c r="B877" s="335">
        <v>10</v>
      </c>
      <c r="C877" s="335" t="s">
        <v>1969</v>
      </c>
    </row>
    <row r="878" spans="1:3" x14ac:dyDescent="0.35">
      <c r="A878" s="335" t="s">
        <v>1970</v>
      </c>
      <c r="B878" s="335">
        <v>10</v>
      </c>
      <c r="C878" s="335" t="s">
        <v>1971</v>
      </c>
    </row>
    <row r="879" spans="1:3" x14ac:dyDescent="0.35">
      <c r="A879" s="335" t="s">
        <v>1972</v>
      </c>
      <c r="B879" s="335">
        <v>5</v>
      </c>
      <c r="C879" s="335" t="s">
        <v>1973</v>
      </c>
    </row>
    <row r="880" spans="1:3" x14ac:dyDescent="0.35">
      <c r="A880" s="335" t="s">
        <v>1974</v>
      </c>
      <c r="B880" s="335">
        <v>5</v>
      </c>
      <c r="C880" s="335" t="s">
        <v>1975</v>
      </c>
    </row>
    <row r="881" spans="1:3" x14ac:dyDescent="0.35">
      <c r="A881" s="335" t="s">
        <v>1976</v>
      </c>
      <c r="B881" s="335">
        <v>10</v>
      </c>
      <c r="C881" s="335" t="s">
        <v>1977</v>
      </c>
    </row>
    <row r="882" spans="1:3" x14ac:dyDescent="0.35">
      <c r="A882" s="335" t="s">
        <v>1978</v>
      </c>
      <c r="B882" s="335">
        <v>8</v>
      </c>
      <c r="C882" s="335" t="s">
        <v>1979</v>
      </c>
    </row>
    <row r="883" spans="1:3" x14ac:dyDescent="0.35">
      <c r="A883" s="335" t="s">
        <v>1980</v>
      </c>
      <c r="B883" s="335">
        <v>10</v>
      </c>
      <c r="C883" s="335" t="s">
        <v>1981</v>
      </c>
    </row>
    <row r="884" spans="1:3" x14ac:dyDescent="0.35">
      <c r="A884" s="335" t="s">
        <v>1982</v>
      </c>
      <c r="B884" s="335">
        <v>10</v>
      </c>
      <c r="C884" s="335" t="s">
        <v>1983</v>
      </c>
    </row>
    <row r="885" spans="1:3" x14ac:dyDescent="0.35">
      <c r="A885" s="335" t="s">
        <v>1984</v>
      </c>
      <c r="B885" s="335">
        <v>3</v>
      </c>
      <c r="C885" s="335" t="s">
        <v>1985</v>
      </c>
    </row>
    <row r="886" spans="1:3" x14ac:dyDescent="0.35">
      <c r="A886" s="335" t="s">
        <v>1986</v>
      </c>
      <c r="B886" s="335">
        <v>10</v>
      </c>
      <c r="C886" s="335" t="s">
        <v>1987</v>
      </c>
    </row>
    <row r="887" spans="1:3" x14ac:dyDescent="0.35">
      <c r="A887" s="335" t="s">
        <v>1988</v>
      </c>
      <c r="B887" s="335">
        <v>10</v>
      </c>
      <c r="C887" s="335" t="s">
        <v>1989</v>
      </c>
    </row>
    <row r="888" spans="1:3" x14ac:dyDescent="0.35">
      <c r="A888" s="335" t="s">
        <v>1990</v>
      </c>
      <c r="B888" s="335">
        <v>8</v>
      </c>
      <c r="C888" s="335" t="s">
        <v>1991</v>
      </c>
    </row>
    <row r="889" spans="1:3" x14ac:dyDescent="0.35">
      <c r="A889" s="335" t="s">
        <v>1992</v>
      </c>
      <c r="B889" s="335">
        <v>4</v>
      </c>
      <c r="C889" s="335" t="s">
        <v>1993</v>
      </c>
    </row>
    <row r="890" spans="1:3" x14ac:dyDescent="0.35">
      <c r="A890" s="335" t="s">
        <v>1994</v>
      </c>
      <c r="B890" s="335">
        <v>4</v>
      </c>
      <c r="C890" s="335" t="s">
        <v>1995</v>
      </c>
    </row>
    <row r="891" spans="1:3" x14ac:dyDescent="0.35">
      <c r="A891" s="335" t="s">
        <v>1996</v>
      </c>
      <c r="B891" s="335">
        <v>4</v>
      </c>
      <c r="C891" s="335" t="s">
        <v>1997</v>
      </c>
    </row>
    <row r="892" spans="1:3" x14ac:dyDescent="0.35">
      <c r="A892" s="335" t="s">
        <v>1998</v>
      </c>
      <c r="B892" s="335">
        <v>4</v>
      </c>
      <c r="C892" s="335" t="s">
        <v>1999</v>
      </c>
    </row>
    <row r="893" spans="1:3" x14ac:dyDescent="0.35">
      <c r="A893" s="335" t="s">
        <v>2000</v>
      </c>
      <c r="B893" s="335">
        <v>4</v>
      </c>
      <c r="C893" s="335" t="s">
        <v>2001</v>
      </c>
    </row>
    <row r="894" spans="1:3" x14ac:dyDescent="0.35">
      <c r="A894" s="335" t="s">
        <v>2002</v>
      </c>
      <c r="B894" s="335">
        <v>7</v>
      </c>
      <c r="C894" s="335" t="s">
        <v>2003</v>
      </c>
    </row>
    <row r="895" spans="1:3" x14ac:dyDescent="0.35">
      <c r="A895" s="335" t="s">
        <v>2004</v>
      </c>
      <c r="B895" s="335">
        <v>4</v>
      </c>
      <c r="C895" s="335" t="s">
        <v>2005</v>
      </c>
    </row>
    <row r="896" spans="1:3" x14ac:dyDescent="0.35">
      <c r="A896" s="335" t="s">
        <v>2006</v>
      </c>
      <c r="B896" s="335">
        <v>4</v>
      </c>
      <c r="C896" s="335" t="s">
        <v>2007</v>
      </c>
    </row>
    <row r="897" spans="1:3" x14ac:dyDescent="0.35">
      <c r="A897" s="335" t="s">
        <v>2008</v>
      </c>
      <c r="B897" s="335">
        <v>4</v>
      </c>
      <c r="C897" s="335" t="s">
        <v>2009</v>
      </c>
    </row>
    <row r="898" spans="1:3" x14ac:dyDescent="0.35">
      <c r="A898" s="335" t="s">
        <v>2010</v>
      </c>
      <c r="B898" s="335">
        <v>10</v>
      </c>
      <c r="C898" s="335" t="s">
        <v>2011</v>
      </c>
    </row>
    <row r="899" spans="1:3" x14ac:dyDescent="0.35">
      <c r="A899" s="335" t="s">
        <v>2012</v>
      </c>
      <c r="B899" s="335">
        <v>3</v>
      </c>
      <c r="C899" s="335" t="s">
        <v>2013</v>
      </c>
    </row>
    <row r="900" spans="1:3" x14ac:dyDescent="0.35">
      <c r="A900" s="335" t="s">
        <v>2014</v>
      </c>
      <c r="B900" s="335">
        <v>4</v>
      </c>
      <c r="C900" s="335" t="s">
        <v>2015</v>
      </c>
    </row>
    <row r="901" spans="1:3" x14ac:dyDescent="0.35">
      <c r="A901" s="335" t="s">
        <v>2016</v>
      </c>
      <c r="B901" s="335">
        <v>4</v>
      </c>
      <c r="C901" s="335" t="s">
        <v>2017</v>
      </c>
    </row>
    <row r="902" spans="1:3" x14ac:dyDescent="0.35">
      <c r="A902" s="335" t="s">
        <v>2018</v>
      </c>
      <c r="B902" s="335">
        <v>4</v>
      </c>
      <c r="C902" s="335" t="s">
        <v>2019</v>
      </c>
    </row>
    <row r="903" spans="1:3" x14ac:dyDescent="0.35">
      <c r="A903" s="335" t="s">
        <v>2020</v>
      </c>
      <c r="B903" s="335">
        <v>12</v>
      </c>
      <c r="C903" s="335" t="s">
        <v>2021</v>
      </c>
    </row>
    <row r="904" spans="1:3" x14ac:dyDescent="0.35">
      <c r="A904" s="335" t="s">
        <v>2022</v>
      </c>
      <c r="B904" s="335">
        <v>4</v>
      </c>
      <c r="C904" s="335" t="s">
        <v>2023</v>
      </c>
    </row>
    <row r="905" spans="1:3" x14ac:dyDescent="0.35">
      <c r="A905" s="335" t="s">
        <v>2024</v>
      </c>
      <c r="B905" s="335">
        <v>5</v>
      </c>
      <c r="C905" s="335" t="s">
        <v>2025</v>
      </c>
    </row>
    <row r="906" spans="1:3" x14ac:dyDescent="0.35">
      <c r="A906" s="335" t="s">
        <v>2026</v>
      </c>
      <c r="B906" s="335">
        <v>5</v>
      </c>
      <c r="C906" s="335" t="s">
        <v>2027</v>
      </c>
    </row>
    <row r="907" spans="1:3" x14ac:dyDescent="0.35">
      <c r="A907" s="335" t="s">
        <v>2028</v>
      </c>
      <c r="B907" s="335">
        <v>4</v>
      </c>
      <c r="C907" s="335" t="s">
        <v>2029</v>
      </c>
    </row>
    <row r="908" spans="1:3" x14ac:dyDescent="0.35">
      <c r="A908" s="335" t="s">
        <v>2030</v>
      </c>
      <c r="B908" s="335">
        <v>4</v>
      </c>
      <c r="C908" s="335" t="s">
        <v>2031</v>
      </c>
    </row>
    <row r="909" spans="1:3" x14ac:dyDescent="0.35">
      <c r="A909" s="335" t="s">
        <v>2032</v>
      </c>
      <c r="B909" s="335">
        <v>4</v>
      </c>
      <c r="C909" s="335" t="s">
        <v>2033</v>
      </c>
    </row>
    <row r="910" spans="1:3" x14ac:dyDescent="0.35">
      <c r="A910" s="335" t="s">
        <v>2034</v>
      </c>
      <c r="B910" s="335">
        <v>10</v>
      </c>
      <c r="C910" s="335" t="s">
        <v>2035</v>
      </c>
    </row>
    <row r="911" spans="1:3" x14ac:dyDescent="0.35">
      <c r="A911" s="335" t="s">
        <v>2036</v>
      </c>
      <c r="B911" s="335">
        <v>10</v>
      </c>
      <c r="C911" s="335" t="s">
        <v>2037</v>
      </c>
    </row>
    <row r="912" spans="1:3" x14ac:dyDescent="0.35">
      <c r="A912" s="335" t="s">
        <v>2038</v>
      </c>
      <c r="B912" s="335">
        <v>8</v>
      </c>
      <c r="C912" s="335" t="s">
        <v>2039</v>
      </c>
    </row>
    <row r="913" spans="1:3" x14ac:dyDescent="0.35">
      <c r="A913" s="335" t="s">
        <v>2040</v>
      </c>
      <c r="B913" s="335">
        <v>4</v>
      </c>
      <c r="C913" s="335" t="s">
        <v>2041</v>
      </c>
    </row>
    <row r="914" spans="1:3" x14ac:dyDescent="0.35">
      <c r="A914" s="335" t="s">
        <v>2042</v>
      </c>
      <c r="B914" s="335">
        <v>10</v>
      </c>
      <c r="C914" s="335" t="s">
        <v>2043</v>
      </c>
    </row>
    <row r="915" spans="1:3" x14ac:dyDescent="0.35">
      <c r="A915" s="335" t="s">
        <v>2044</v>
      </c>
      <c r="B915" s="335">
        <v>5</v>
      </c>
      <c r="C915" s="335" t="s">
        <v>2045</v>
      </c>
    </row>
    <row r="916" spans="1:3" x14ac:dyDescent="0.35">
      <c r="A916" s="335" t="s">
        <v>2046</v>
      </c>
      <c r="B916" s="335">
        <v>10</v>
      </c>
      <c r="C916" s="335" t="s">
        <v>2047</v>
      </c>
    </row>
    <row r="917" spans="1:3" x14ac:dyDescent="0.35">
      <c r="A917" s="335" t="s">
        <v>2048</v>
      </c>
      <c r="B917" s="335">
        <v>4</v>
      </c>
      <c r="C917" s="335" t="s">
        <v>2049</v>
      </c>
    </row>
    <row r="918" spans="1:3" x14ac:dyDescent="0.35">
      <c r="A918" s="335" t="s">
        <v>2050</v>
      </c>
      <c r="B918" s="335">
        <v>10</v>
      </c>
      <c r="C918" s="335" t="s">
        <v>2051</v>
      </c>
    </row>
    <row r="919" spans="1:3" x14ac:dyDescent="0.35">
      <c r="A919" s="335" t="s">
        <v>2052</v>
      </c>
      <c r="B919" s="335">
        <v>15</v>
      </c>
      <c r="C919" s="335" t="s">
        <v>2053</v>
      </c>
    </row>
    <row r="920" spans="1:3" x14ac:dyDescent="0.35">
      <c r="A920" s="335" t="s">
        <v>2054</v>
      </c>
      <c r="B920" s="335">
        <v>15</v>
      </c>
      <c r="C920" s="335" t="s">
        <v>2055</v>
      </c>
    </row>
    <row r="921" spans="1:3" x14ac:dyDescent="0.35">
      <c r="A921" s="335" t="s">
        <v>2056</v>
      </c>
      <c r="B921" s="335">
        <v>10</v>
      </c>
      <c r="C921" s="335" t="s">
        <v>2057</v>
      </c>
    </row>
    <row r="922" spans="1:3" x14ac:dyDescent="0.35">
      <c r="A922" s="335" t="s">
        <v>2058</v>
      </c>
      <c r="B922" s="335">
        <v>15</v>
      </c>
      <c r="C922" s="335" t="s">
        <v>2059</v>
      </c>
    </row>
    <row r="923" spans="1:3" x14ac:dyDescent="0.35">
      <c r="A923" s="335" t="s">
        <v>2060</v>
      </c>
      <c r="B923" s="335">
        <v>10</v>
      </c>
      <c r="C923" s="335" t="s">
        <v>2061</v>
      </c>
    </row>
    <row r="924" spans="1:3" x14ac:dyDescent="0.35">
      <c r="A924" s="335" t="s">
        <v>2062</v>
      </c>
      <c r="B924" s="335">
        <v>15</v>
      </c>
      <c r="C924" s="335" t="s">
        <v>2063</v>
      </c>
    </row>
    <row r="925" spans="1:3" x14ac:dyDescent="0.35">
      <c r="A925" s="335" t="s">
        <v>2064</v>
      </c>
      <c r="B925" s="335">
        <v>15</v>
      </c>
      <c r="C925" s="335" t="s">
        <v>2065</v>
      </c>
    </row>
    <row r="926" spans="1:3" x14ac:dyDescent="0.35">
      <c r="A926" s="335" t="s">
        <v>2066</v>
      </c>
      <c r="B926" s="335">
        <v>10</v>
      </c>
      <c r="C926" s="335" t="s">
        <v>2067</v>
      </c>
    </row>
    <row r="927" spans="1:3" x14ac:dyDescent="0.35">
      <c r="A927" s="335" t="s">
        <v>2068</v>
      </c>
      <c r="B927" s="335">
        <v>15</v>
      </c>
      <c r="C927" s="335" t="s">
        <v>2069</v>
      </c>
    </row>
    <row r="928" spans="1:3" x14ac:dyDescent="0.35">
      <c r="A928" s="335" t="s">
        <v>2070</v>
      </c>
      <c r="B928" s="335">
        <v>15</v>
      </c>
      <c r="C928" s="335" t="s">
        <v>2071</v>
      </c>
    </row>
    <row r="929" spans="1:3" x14ac:dyDescent="0.35">
      <c r="A929" s="335" t="s">
        <v>2072</v>
      </c>
      <c r="B929" s="335">
        <v>12</v>
      </c>
      <c r="C929" s="335" t="s">
        <v>2073</v>
      </c>
    </row>
    <row r="930" spans="1:3" x14ac:dyDescent="0.35">
      <c r="A930" s="335" t="s">
        <v>2074</v>
      </c>
      <c r="B930" s="335">
        <v>12</v>
      </c>
      <c r="C930" s="335" t="s">
        <v>2075</v>
      </c>
    </row>
    <row r="931" spans="1:3" x14ac:dyDescent="0.35">
      <c r="A931" s="335" t="s">
        <v>2076</v>
      </c>
      <c r="B931" s="335">
        <v>12</v>
      </c>
      <c r="C931" s="335" t="s">
        <v>2077</v>
      </c>
    </row>
    <row r="932" spans="1:3" x14ac:dyDescent="0.35">
      <c r="A932" s="335" t="s">
        <v>2078</v>
      </c>
      <c r="B932" s="335">
        <v>10</v>
      </c>
      <c r="C932" s="335" t="s">
        <v>2079</v>
      </c>
    </row>
    <row r="933" spans="1:3" x14ac:dyDescent="0.35">
      <c r="A933" s="335" t="s">
        <v>2080</v>
      </c>
      <c r="B933" s="335">
        <v>12</v>
      </c>
      <c r="C933" s="335" t="s">
        <v>2081</v>
      </c>
    </row>
    <row r="934" spans="1:3" x14ac:dyDescent="0.35">
      <c r="A934" s="335" t="s">
        <v>2082</v>
      </c>
      <c r="B934" s="335">
        <v>10</v>
      </c>
      <c r="C934" s="335" t="s">
        <v>2083</v>
      </c>
    </row>
    <row r="935" spans="1:3" x14ac:dyDescent="0.35">
      <c r="A935" s="335" t="s">
        <v>2084</v>
      </c>
      <c r="B935" s="335">
        <v>10</v>
      </c>
      <c r="C935" s="335" t="s">
        <v>2085</v>
      </c>
    </row>
    <row r="936" spans="1:3" x14ac:dyDescent="0.35">
      <c r="A936" s="335" t="s">
        <v>2086</v>
      </c>
      <c r="B936" s="335">
        <v>15</v>
      </c>
      <c r="C936" s="335" t="s">
        <v>2087</v>
      </c>
    </row>
    <row r="937" spans="1:3" x14ac:dyDescent="0.35">
      <c r="A937" s="335" t="s">
        <v>2088</v>
      </c>
      <c r="B937" s="335">
        <v>10</v>
      </c>
      <c r="C937" s="335" t="s">
        <v>2089</v>
      </c>
    </row>
    <row r="938" spans="1:3" x14ac:dyDescent="0.35">
      <c r="A938" s="335" t="s">
        <v>2090</v>
      </c>
      <c r="B938" s="335">
        <v>10</v>
      </c>
      <c r="C938" s="335" t="s">
        <v>2091</v>
      </c>
    </row>
    <row r="939" spans="1:3" x14ac:dyDescent="0.35">
      <c r="A939" s="335" t="s">
        <v>2092</v>
      </c>
      <c r="B939" s="335">
        <v>10</v>
      </c>
      <c r="C939" s="335" t="s">
        <v>2093</v>
      </c>
    </row>
    <row r="940" spans="1:3" x14ac:dyDescent="0.35">
      <c r="A940" s="335" t="s">
        <v>2094</v>
      </c>
      <c r="B940" s="335">
        <v>12</v>
      </c>
      <c r="C940" s="335" t="s">
        <v>2095</v>
      </c>
    </row>
    <row r="941" spans="1:3" x14ac:dyDescent="0.35">
      <c r="A941" s="335" t="s">
        <v>2096</v>
      </c>
      <c r="B941" s="335">
        <v>15</v>
      </c>
      <c r="C941" s="335" t="s">
        <v>2097</v>
      </c>
    </row>
    <row r="942" spans="1:3" x14ac:dyDescent="0.35">
      <c r="A942" s="335" t="s">
        <v>2098</v>
      </c>
      <c r="B942" s="335">
        <v>20</v>
      </c>
      <c r="C942" s="335" t="s">
        <v>2099</v>
      </c>
    </row>
    <row r="943" spans="1:3" x14ac:dyDescent="0.35">
      <c r="A943" s="335" t="s">
        <v>2100</v>
      </c>
      <c r="B943" s="335">
        <v>20</v>
      </c>
      <c r="C943" s="335" t="s">
        <v>2101</v>
      </c>
    </row>
    <row r="944" spans="1:3" x14ac:dyDescent="0.35">
      <c r="A944" s="335" t="s">
        <v>2102</v>
      </c>
      <c r="B944" s="335">
        <v>15</v>
      </c>
      <c r="C944" s="335" t="s">
        <v>2103</v>
      </c>
    </row>
    <row r="945" spans="1:3" x14ac:dyDescent="0.35">
      <c r="A945" s="335" t="s">
        <v>2104</v>
      </c>
      <c r="B945" s="335">
        <v>12</v>
      </c>
      <c r="C945" s="335" t="s">
        <v>2105</v>
      </c>
    </row>
    <row r="946" spans="1:3" x14ac:dyDescent="0.35">
      <c r="A946" s="335" t="s">
        <v>2106</v>
      </c>
      <c r="B946" s="335">
        <v>15</v>
      </c>
      <c r="C946" s="335" t="s">
        <v>2107</v>
      </c>
    </row>
    <row r="947" spans="1:3" x14ac:dyDescent="0.35">
      <c r="A947" s="335" t="s">
        <v>2108</v>
      </c>
      <c r="B947" s="335">
        <v>15</v>
      </c>
      <c r="C947" s="335" t="s">
        <v>2109</v>
      </c>
    </row>
    <row r="948" spans="1:3" x14ac:dyDescent="0.35">
      <c r="A948" s="335" t="s">
        <v>2110</v>
      </c>
      <c r="B948" s="335">
        <v>20</v>
      </c>
      <c r="C948" s="335" t="s">
        <v>2111</v>
      </c>
    </row>
    <row r="949" spans="1:3" x14ac:dyDescent="0.35">
      <c r="A949" s="335" t="s">
        <v>2112</v>
      </c>
      <c r="B949" s="335">
        <v>15</v>
      </c>
      <c r="C949" s="335" t="s">
        <v>2113</v>
      </c>
    </row>
    <row r="950" spans="1:3" x14ac:dyDescent="0.35">
      <c r="A950" s="335" t="s">
        <v>2114</v>
      </c>
      <c r="B950" s="335">
        <v>5</v>
      </c>
      <c r="C950" s="335" t="s">
        <v>2115</v>
      </c>
    </row>
    <row r="951" spans="1:3" x14ac:dyDescent="0.35">
      <c r="A951" s="335" t="s">
        <v>2116</v>
      </c>
      <c r="B951" s="335">
        <v>10</v>
      </c>
      <c r="C951" s="335" t="s">
        <v>2117</v>
      </c>
    </row>
    <row r="952" spans="1:3" x14ac:dyDescent="0.35">
      <c r="A952" s="335" t="s">
        <v>2118</v>
      </c>
      <c r="B952" s="335">
        <v>8</v>
      </c>
      <c r="C952" s="335" t="s">
        <v>2119</v>
      </c>
    </row>
    <row r="953" spans="1:3" x14ac:dyDescent="0.35">
      <c r="A953" s="335" t="s">
        <v>2120</v>
      </c>
      <c r="B953" s="335">
        <v>10</v>
      </c>
      <c r="C953" s="335" t="s">
        <v>2121</v>
      </c>
    </row>
    <row r="954" spans="1:3" x14ac:dyDescent="0.35">
      <c r="A954" s="335" t="s">
        <v>2122</v>
      </c>
      <c r="B954" s="335">
        <v>10</v>
      </c>
      <c r="C954" s="335" t="s">
        <v>2123</v>
      </c>
    </row>
    <row r="955" spans="1:3" x14ac:dyDescent="0.35">
      <c r="A955" s="335" t="s">
        <v>2124</v>
      </c>
      <c r="B955" s="335">
        <v>4</v>
      </c>
      <c r="C955" s="335" t="s">
        <v>2125</v>
      </c>
    </row>
    <row r="956" spans="1:3" x14ac:dyDescent="0.35">
      <c r="A956" s="335" t="s">
        <v>2126</v>
      </c>
      <c r="B956" s="335">
        <v>8</v>
      </c>
      <c r="C956" s="335" t="s">
        <v>2127</v>
      </c>
    </row>
    <row r="957" spans="1:3" x14ac:dyDescent="0.35">
      <c r="A957" s="335" t="s">
        <v>2128</v>
      </c>
      <c r="B957" s="335">
        <v>10</v>
      </c>
      <c r="C957" s="335" t="s">
        <v>2129</v>
      </c>
    </row>
    <row r="958" spans="1:3" x14ac:dyDescent="0.35">
      <c r="A958" s="335" t="s">
        <v>2130</v>
      </c>
      <c r="B958" s="335">
        <v>10</v>
      </c>
      <c r="C958" s="335" t="s">
        <v>2131</v>
      </c>
    </row>
    <row r="959" spans="1:3" x14ac:dyDescent="0.35">
      <c r="A959" s="335" t="s">
        <v>2132</v>
      </c>
      <c r="B959" s="335">
        <v>10</v>
      </c>
      <c r="C959" s="335" t="s">
        <v>2133</v>
      </c>
    </row>
    <row r="960" spans="1:3" x14ac:dyDescent="0.35">
      <c r="A960" s="335" t="s">
        <v>2134</v>
      </c>
      <c r="B960" s="335">
        <v>15</v>
      </c>
      <c r="C960" s="335" t="s">
        <v>2135</v>
      </c>
    </row>
    <row r="961" spans="1:3" x14ac:dyDescent="0.35">
      <c r="A961" s="335" t="s">
        <v>2136</v>
      </c>
      <c r="B961" s="335">
        <v>15</v>
      </c>
      <c r="C961" s="335" t="s">
        <v>2137</v>
      </c>
    </row>
    <row r="962" spans="1:3" x14ac:dyDescent="0.35">
      <c r="A962" s="335" t="s">
        <v>2138</v>
      </c>
      <c r="B962" s="335">
        <v>6</v>
      </c>
      <c r="C962" s="335" t="s">
        <v>2139</v>
      </c>
    </row>
    <row r="963" spans="1:3" x14ac:dyDescent="0.35">
      <c r="A963" s="335" t="s">
        <v>2140</v>
      </c>
      <c r="B963" s="335">
        <v>10</v>
      </c>
      <c r="C963" s="335" t="s">
        <v>2141</v>
      </c>
    </row>
    <row r="964" spans="1:3" x14ac:dyDescent="0.35">
      <c r="A964" s="335" t="s">
        <v>2142</v>
      </c>
      <c r="B964" s="335">
        <v>10</v>
      </c>
      <c r="C964" s="335" t="s">
        <v>2143</v>
      </c>
    </row>
    <row r="965" spans="1:3" x14ac:dyDescent="0.35">
      <c r="A965" s="335" t="s">
        <v>2144</v>
      </c>
      <c r="B965" s="335">
        <v>10</v>
      </c>
      <c r="C965" s="335" t="s">
        <v>2145</v>
      </c>
    </row>
    <row r="966" spans="1:3" x14ac:dyDescent="0.35">
      <c r="A966" s="335" t="s">
        <v>2146</v>
      </c>
      <c r="B966" s="335">
        <v>10</v>
      </c>
      <c r="C966" s="335" t="s">
        <v>2147</v>
      </c>
    </row>
    <row r="967" spans="1:3" x14ac:dyDescent="0.35">
      <c r="A967" s="335" t="s">
        <v>2148</v>
      </c>
      <c r="B967" s="335">
        <v>10</v>
      </c>
      <c r="C967" s="335" t="s">
        <v>2149</v>
      </c>
    </row>
    <row r="968" spans="1:3" x14ac:dyDescent="0.35">
      <c r="A968" s="335" t="s">
        <v>2150</v>
      </c>
      <c r="B968" s="335">
        <v>15</v>
      </c>
      <c r="C968" s="335" t="s">
        <v>2151</v>
      </c>
    </row>
    <row r="969" spans="1:3" x14ac:dyDescent="0.35">
      <c r="A969" s="335" t="s">
        <v>2152</v>
      </c>
      <c r="B969" s="335">
        <v>15</v>
      </c>
      <c r="C969" s="335" t="s">
        <v>2153</v>
      </c>
    </row>
    <row r="970" spans="1:3" x14ac:dyDescent="0.35">
      <c r="A970" s="335" t="s">
        <v>2154</v>
      </c>
      <c r="B970" s="335">
        <v>15</v>
      </c>
      <c r="C970" s="335" t="s">
        <v>2155</v>
      </c>
    </row>
    <row r="971" spans="1:3" x14ac:dyDescent="0.35">
      <c r="A971" s="335" t="s">
        <v>2156</v>
      </c>
      <c r="B971" s="335">
        <v>5</v>
      </c>
      <c r="C971" s="335" t="s">
        <v>2157</v>
      </c>
    </row>
    <row r="972" spans="1:3" x14ac:dyDescent="0.35">
      <c r="A972" s="335" t="s">
        <v>2158</v>
      </c>
      <c r="B972" s="335">
        <v>10</v>
      </c>
      <c r="C972" s="335" t="s">
        <v>2159</v>
      </c>
    </row>
    <row r="973" spans="1:3" x14ac:dyDescent="0.35">
      <c r="A973" s="335" t="s">
        <v>2160</v>
      </c>
      <c r="B973" s="335">
        <v>10</v>
      </c>
      <c r="C973" s="335" t="s">
        <v>2161</v>
      </c>
    </row>
    <row r="974" spans="1:3" x14ac:dyDescent="0.35">
      <c r="A974" s="335" t="s">
        <v>2162</v>
      </c>
      <c r="B974" s="335">
        <v>10</v>
      </c>
      <c r="C974" s="335" t="s">
        <v>2163</v>
      </c>
    </row>
    <row r="975" spans="1:3" x14ac:dyDescent="0.35">
      <c r="A975" s="335" t="s">
        <v>2164</v>
      </c>
      <c r="B975" s="335">
        <v>15</v>
      </c>
      <c r="C975" s="335" t="s">
        <v>2165</v>
      </c>
    </row>
    <row r="976" spans="1:3" x14ac:dyDescent="0.35">
      <c r="A976" s="335" t="s">
        <v>2166</v>
      </c>
      <c r="B976" s="335">
        <v>20</v>
      </c>
      <c r="C976" s="335" t="s">
        <v>2167</v>
      </c>
    </row>
    <row r="977" spans="1:3" x14ac:dyDescent="0.35">
      <c r="A977" s="335" t="s">
        <v>2168</v>
      </c>
      <c r="B977" s="335">
        <v>4</v>
      </c>
      <c r="C977" s="335" t="s">
        <v>2169</v>
      </c>
    </row>
    <row r="978" spans="1:3" x14ac:dyDescent="0.35">
      <c r="A978" s="335" t="s">
        <v>2170</v>
      </c>
      <c r="B978" s="335">
        <v>10</v>
      </c>
      <c r="C978" s="335" t="s">
        <v>2171</v>
      </c>
    </row>
    <row r="979" spans="1:3" x14ac:dyDescent="0.35">
      <c r="A979" s="335" t="s">
        <v>2172</v>
      </c>
      <c r="B979" s="335">
        <v>10</v>
      </c>
      <c r="C979" s="335" t="s">
        <v>2173</v>
      </c>
    </row>
    <row r="980" spans="1:3" x14ac:dyDescent="0.35">
      <c r="A980" s="335" t="s">
        <v>2174</v>
      </c>
      <c r="B980" s="335">
        <v>15</v>
      </c>
      <c r="C980" s="335" t="s">
        <v>2175</v>
      </c>
    </row>
    <row r="981" spans="1:3" x14ac:dyDescent="0.35">
      <c r="A981" s="335" t="s">
        <v>2176</v>
      </c>
      <c r="B981" s="335">
        <v>10</v>
      </c>
      <c r="C981" s="335" t="s">
        <v>2177</v>
      </c>
    </row>
    <row r="982" spans="1:3" x14ac:dyDescent="0.35">
      <c r="A982" s="335" t="s">
        <v>2178</v>
      </c>
      <c r="B982" s="335">
        <v>6</v>
      </c>
      <c r="C982" s="335" t="s">
        <v>2179</v>
      </c>
    </row>
    <row r="983" spans="1:3" x14ac:dyDescent="0.35">
      <c r="A983" s="335" t="s">
        <v>2180</v>
      </c>
      <c r="B983" s="335">
        <v>10</v>
      </c>
      <c r="C983" s="335" t="s">
        <v>2181</v>
      </c>
    </row>
    <row r="984" spans="1:3" x14ac:dyDescent="0.35">
      <c r="A984" s="335" t="s">
        <v>2182</v>
      </c>
      <c r="B984" s="335">
        <v>10</v>
      </c>
      <c r="C984" s="335" t="s">
        <v>2183</v>
      </c>
    </row>
    <row r="985" spans="1:3" x14ac:dyDescent="0.35">
      <c r="A985" s="335" t="s">
        <v>2184</v>
      </c>
      <c r="B985" s="335">
        <v>10</v>
      </c>
      <c r="C985" s="335" t="s">
        <v>2185</v>
      </c>
    </row>
    <row r="986" spans="1:3" x14ac:dyDescent="0.35">
      <c r="A986" s="335" t="s">
        <v>2186</v>
      </c>
      <c r="B986" s="335">
        <v>5</v>
      </c>
      <c r="C986" s="335" t="s">
        <v>2187</v>
      </c>
    </row>
    <row r="987" spans="1:3" x14ac:dyDescent="0.35">
      <c r="A987" s="335" t="s">
        <v>2188</v>
      </c>
      <c r="B987" s="335">
        <v>10</v>
      </c>
      <c r="C987" s="335" t="s">
        <v>2189</v>
      </c>
    </row>
    <row r="988" spans="1:3" x14ac:dyDescent="0.35">
      <c r="A988" s="335" t="s">
        <v>2190</v>
      </c>
      <c r="B988" s="335">
        <v>10</v>
      </c>
      <c r="C988" s="335" t="s">
        <v>2191</v>
      </c>
    </row>
    <row r="989" spans="1:3" x14ac:dyDescent="0.35">
      <c r="A989" s="335" t="s">
        <v>2192</v>
      </c>
      <c r="B989" s="335">
        <v>5</v>
      </c>
      <c r="C989" s="335" t="s">
        <v>2193</v>
      </c>
    </row>
    <row r="990" spans="1:3" x14ac:dyDescent="0.35">
      <c r="A990" s="335" t="s">
        <v>2194</v>
      </c>
      <c r="B990" s="335">
        <v>10</v>
      </c>
      <c r="C990" s="335" t="s">
        <v>2195</v>
      </c>
    </row>
    <row r="991" spans="1:3" x14ac:dyDescent="0.35">
      <c r="A991" s="335" t="s">
        <v>2196</v>
      </c>
      <c r="B991" s="335">
        <v>10</v>
      </c>
      <c r="C991" s="335" t="s">
        <v>2197</v>
      </c>
    </row>
    <row r="992" spans="1:3" x14ac:dyDescent="0.35">
      <c r="A992" s="335" t="s">
        <v>2198</v>
      </c>
      <c r="B992" s="335">
        <v>5</v>
      </c>
      <c r="C992" s="335" t="s">
        <v>2199</v>
      </c>
    </row>
    <row r="993" spans="1:3" x14ac:dyDescent="0.35">
      <c r="A993" s="335" t="s">
        <v>2200</v>
      </c>
      <c r="B993" s="335">
        <v>10</v>
      </c>
      <c r="C993" s="335" t="s">
        <v>2201</v>
      </c>
    </row>
    <row r="994" spans="1:3" x14ac:dyDescent="0.35">
      <c r="A994" s="335" t="s">
        <v>2202</v>
      </c>
      <c r="B994" s="335">
        <v>12</v>
      </c>
      <c r="C994" s="335" t="s">
        <v>2203</v>
      </c>
    </row>
    <row r="995" spans="1:3" x14ac:dyDescent="0.35">
      <c r="A995" s="335" t="s">
        <v>2204</v>
      </c>
      <c r="B995" s="335">
        <v>5</v>
      </c>
      <c r="C995" s="335" t="s">
        <v>2205</v>
      </c>
    </row>
    <row r="996" spans="1:3" x14ac:dyDescent="0.35">
      <c r="A996" s="335" t="s">
        <v>2206</v>
      </c>
      <c r="B996" s="335">
        <v>20</v>
      </c>
      <c r="C996" s="335" t="s">
        <v>2207</v>
      </c>
    </row>
    <row r="997" spans="1:3" x14ac:dyDescent="0.35">
      <c r="A997" s="335" t="s">
        <v>2208</v>
      </c>
      <c r="B997" s="335">
        <v>8</v>
      </c>
      <c r="C997" s="335" t="s">
        <v>2209</v>
      </c>
    </row>
    <row r="998" spans="1:3" x14ac:dyDescent="0.35">
      <c r="A998" s="335" t="s">
        <v>2210</v>
      </c>
      <c r="B998" s="335">
        <v>10</v>
      </c>
      <c r="C998" s="335" t="s">
        <v>2211</v>
      </c>
    </row>
    <row r="999" spans="1:3" x14ac:dyDescent="0.35">
      <c r="A999" s="335" t="s">
        <v>2212</v>
      </c>
      <c r="B999" s="335">
        <v>5</v>
      </c>
      <c r="C999" s="335" t="s">
        <v>2213</v>
      </c>
    </row>
    <row r="1000" spans="1:3" x14ac:dyDescent="0.35">
      <c r="A1000" s="335" t="s">
        <v>2214</v>
      </c>
      <c r="B1000" s="335">
        <v>7</v>
      </c>
      <c r="C1000" s="335" t="s">
        <v>2215</v>
      </c>
    </row>
    <row r="1001" spans="1:3" x14ac:dyDescent="0.35">
      <c r="A1001" s="335" t="s">
        <v>2216</v>
      </c>
      <c r="B1001" s="335">
        <v>10</v>
      </c>
      <c r="C1001" s="335" t="s">
        <v>2217</v>
      </c>
    </row>
    <row r="1002" spans="1:3" x14ac:dyDescent="0.35">
      <c r="A1002" s="335" t="s">
        <v>2218</v>
      </c>
      <c r="B1002" s="335">
        <v>10</v>
      </c>
      <c r="C1002" s="335" t="s">
        <v>2219</v>
      </c>
    </row>
    <row r="1003" spans="1:3" x14ac:dyDescent="0.35">
      <c r="A1003" s="335" t="s">
        <v>2220</v>
      </c>
      <c r="B1003" s="335">
        <v>10</v>
      </c>
      <c r="C1003" s="335" t="s">
        <v>2221</v>
      </c>
    </row>
    <row r="1004" spans="1:3" x14ac:dyDescent="0.35">
      <c r="A1004" s="335" t="s">
        <v>2222</v>
      </c>
      <c r="B1004" s="335">
        <v>3</v>
      </c>
      <c r="C1004" s="335" t="s">
        <v>2223</v>
      </c>
    </row>
    <row r="1005" spans="1:3" x14ac:dyDescent="0.35">
      <c r="A1005" s="335" t="s">
        <v>2224</v>
      </c>
      <c r="B1005" s="335">
        <v>6</v>
      </c>
      <c r="C1005" s="335" t="s">
        <v>2225</v>
      </c>
    </row>
    <row r="1006" spans="1:3" x14ac:dyDescent="0.35">
      <c r="A1006" s="335" t="s">
        <v>2226</v>
      </c>
      <c r="B1006" s="335">
        <v>10</v>
      </c>
      <c r="C1006" s="335" t="s">
        <v>2227</v>
      </c>
    </row>
    <row r="1007" spans="1:3" x14ac:dyDescent="0.35">
      <c r="A1007" s="335" t="s">
        <v>2228</v>
      </c>
      <c r="B1007" s="335">
        <v>10</v>
      </c>
      <c r="C1007" s="335" t="s">
        <v>2229</v>
      </c>
    </row>
    <row r="1008" spans="1:3" x14ac:dyDescent="0.35">
      <c r="A1008" s="335" t="s">
        <v>2230</v>
      </c>
      <c r="B1008" s="335">
        <v>3</v>
      </c>
      <c r="C1008" s="335" t="s">
        <v>2231</v>
      </c>
    </row>
    <row r="1009" spans="1:3" x14ac:dyDescent="0.35">
      <c r="A1009" s="335" t="s">
        <v>2232</v>
      </c>
      <c r="B1009" s="335">
        <v>10</v>
      </c>
      <c r="C1009" s="335" t="s">
        <v>2233</v>
      </c>
    </row>
    <row r="1010" spans="1:3" x14ac:dyDescent="0.35">
      <c r="A1010" s="335" t="s">
        <v>2234</v>
      </c>
      <c r="B1010" s="335">
        <v>5</v>
      </c>
      <c r="C1010" s="335" t="s">
        <v>2235</v>
      </c>
    </row>
    <row r="1011" spans="1:3" x14ac:dyDescent="0.35">
      <c r="A1011" s="335" t="s">
        <v>2236</v>
      </c>
      <c r="B1011" s="335">
        <v>10</v>
      </c>
      <c r="C1011" s="335" t="s">
        <v>2237</v>
      </c>
    </row>
    <row r="1012" spans="1:3" x14ac:dyDescent="0.35">
      <c r="A1012" s="335" t="s">
        <v>2238</v>
      </c>
      <c r="B1012" s="335">
        <v>15</v>
      </c>
      <c r="C1012" s="335" t="s">
        <v>2239</v>
      </c>
    </row>
    <row r="1013" spans="1:3" x14ac:dyDescent="0.35">
      <c r="A1013" s="335" t="s">
        <v>2240</v>
      </c>
      <c r="B1013" s="335">
        <v>15</v>
      </c>
      <c r="C1013" s="335" t="s">
        <v>2241</v>
      </c>
    </row>
    <row r="1014" spans="1:3" x14ac:dyDescent="0.35">
      <c r="A1014" s="335" t="s">
        <v>2242</v>
      </c>
      <c r="B1014" s="335">
        <v>10</v>
      </c>
      <c r="C1014" s="335" t="s">
        <v>2243</v>
      </c>
    </row>
    <row r="1015" spans="1:3" x14ac:dyDescent="0.35">
      <c r="A1015" s="335" t="s">
        <v>2244</v>
      </c>
      <c r="B1015" s="335">
        <v>10</v>
      </c>
      <c r="C1015" s="335" t="s">
        <v>2245</v>
      </c>
    </row>
    <row r="1016" spans="1:3" x14ac:dyDescent="0.35">
      <c r="A1016" s="335" t="s">
        <v>2246</v>
      </c>
      <c r="B1016" s="335">
        <v>6</v>
      </c>
      <c r="C1016" s="335" t="s">
        <v>2247</v>
      </c>
    </row>
    <row r="1017" spans="1:3" x14ac:dyDescent="0.35">
      <c r="A1017" s="335" t="s">
        <v>2248</v>
      </c>
      <c r="B1017" s="335">
        <v>15</v>
      </c>
      <c r="C1017" s="335" t="s">
        <v>2249</v>
      </c>
    </row>
  </sheetData>
  <sheetProtection algorithmName="SHA-512" hashValue="9JomlSGuEabqn0BlzF+Ju9OF4S4+UVF07KYxvLAanUpwixGh4pLlRd7VekW70sLr0EFCiMrmzT/NnEtT4DQoHQ==" saltValue="zkBUsBmAUSLjdeomeYdlo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Proposal Details</vt:lpstr>
      <vt:lpstr>2. Plan</vt:lpstr>
      <vt:lpstr>3. Rate Calculation</vt:lpstr>
      <vt:lpstr>4. Volume Projections</vt:lpstr>
      <vt:lpstr>5. Rate List</vt:lpstr>
      <vt:lpstr>6. Depreciation Schedule</vt:lpstr>
      <vt:lpstr>7. Complete Content Checklist</vt:lpstr>
      <vt:lpstr>EULID</vt:lpstr>
      <vt:lpstr>'2. Plan'!Print_Area</vt:lpstr>
      <vt:lpstr>'4. Volume Projections'!Print_Area</vt:lpstr>
    </vt:vector>
  </TitlesOfParts>
  <Company>UCSF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Wynn, Charet E</dc:creator>
  <cp:lastModifiedBy>Hislen, Sarah</cp:lastModifiedBy>
  <cp:lastPrinted>2018-12-18T21:35:27Z</cp:lastPrinted>
  <dcterms:created xsi:type="dcterms:W3CDTF">2017-09-28T23:09:12Z</dcterms:created>
  <dcterms:modified xsi:type="dcterms:W3CDTF">2024-10-29T17:07:05Z</dcterms:modified>
</cp:coreProperties>
</file>